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20" windowHeight="2330" firstSheet="6" activeTab="9"/>
  </bookViews>
  <sheets>
    <sheet name="Dados docente" sheetId="11" r:id="rId1"/>
    <sheet name="impressão" sheetId="1" r:id="rId2"/>
    <sheet name="Grupo I - ensino" sheetId="2" r:id="rId3"/>
    <sheet name="Grupo II - orientação" sheetId="3" r:id="rId4"/>
    <sheet name="Grupo III - Bancas" sheetId="4" r:id="rId5"/>
    <sheet name="Grupo IV - Cursos e estágios" sheetId="5" r:id="rId6"/>
    <sheet name="Grupo V - Pesquisa" sheetId="6" r:id="rId7"/>
    <sheet name="Grupo VI - Produção" sheetId="7" r:id="rId8"/>
    <sheet name="Grupo VII - Extensão" sheetId="8" r:id="rId9"/>
    <sheet name="Grupo VIII - Gestão" sheetId="9" r:id="rId10"/>
    <sheet name="não mexer" sheetId="10" r:id="rId11"/>
  </sheets>
  <calcPr calcId="145621"/>
</workbook>
</file>

<file path=xl/calcChain.xml><?xml version="1.0" encoding="utf-8"?>
<calcChain xmlns="http://schemas.openxmlformats.org/spreadsheetml/2006/main">
  <c r="B8" i="9" l="1"/>
  <c r="Q16" i="2" l="1"/>
  <c r="C5" i="1"/>
  <c r="A5" i="1"/>
  <c r="C32" i="1"/>
  <c r="R16" i="2" l="1"/>
  <c r="D16" i="2" s="1"/>
  <c r="Q17" i="2"/>
  <c r="R17" i="2" s="1"/>
  <c r="D17" i="2" s="1"/>
  <c r="Q18" i="2"/>
  <c r="R18" i="2" s="1"/>
  <c r="D18" i="2" s="1"/>
  <c r="Q19" i="2"/>
  <c r="R19" i="2" s="1"/>
  <c r="D19" i="2" s="1"/>
  <c r="F14" i="2" l="1"/>
  <c r="A7" i="1"/>
  <c r="A5" i="9" s="1"/>
  <c r="A6" i="1"/>
  <c r="A4" i="9" s="1"/>
  <c r="C31" i="1"/>
  <c r="C7" i="1"/>
  <c r="B5" i="6" s="1"/>
  <c r="C6" i="1"/>
  <c r="B4" i="9" s="1"/>
  <c r="C4" i="1"/>
  <c r="B3" i="8" s="1"/>
  <c r="B10" i="11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11" i="9"/>
  <c r="F11" i="8"/>
  <c r="B8" i="8" s="1"/>
  <c r="D22" i="1" s="1"/>
  <c r="C22" i="11" s="1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11" i="7"/>
  <c r="F12" i="6"/>
  <c r="F13" i="6"/>
  <c r="B8" i="6" s="1"/>
  <c r="D20" i="1" s="1"/>
  <c r="C20" i="11" s="1"/>
  <c r="F11" i="6"/>
  <c r="F12" i="5"/>
  <c r="F13" i="5"/>
  <c r="F14" i="5"/>
  <c r="F15" i="5"/>
  <c r="F16" i="5"/>
  <c r="F17" i="5"/>
  <c r="F11" i="5"/>
  <c r="F12" i="4"/>
  <c r="F13" i="4"/>
  <c r="F14" i="4"/>
  <c r="F15" i="4"/>
  <c r="F16" i="4"/>
  <c r="F17" i="4"/>
  <c r="F18" i="4"/>
  <c r="F19" i="4"/>
  <c r="F11" i="4"/>
  <c r="B8" i="4" s="1"/>
  <c r="F12" i="3"/>
  <c r="F13" i="3"/>
  <c r="F14" i="3"/>
  <c r="F11" i="3"/>
  <c r="B8" i="3" s="1"/>
  <c r="B5" i="9"/>
  <c r="A3" i="9"/>
  <c r="B5" i="8"/>
  <c r="A4" i="8"/>
  <c r="A3" i="8"/>
  <c r="B5" i="7"/>
  <c r="A4" i="7"/>
  <c r="A3" i="7"/>
  <c r="A4" i="6"/>
  <c r="A3" i="6"/>
  <c r="B8" i="5"/>
  <c r="D19" i="1" s="1"/>
  <c r="C19" i="11" s="1"/>
  <c r="A4" i="5"/>
  <c r="A3" i="5"/>
  <c r="B5" i="4"/>
  <c r="A5" i="4"/>
  <c r="A3" i="4"/>
  <c r="A5" i="3"/>
  <c r="A4" i="3"/>
  <c r="A3" i="3"/>
  <c r="A4" i="2"/>
  <c r="A5" i="2"/>
  <c r="B5" i="2"/>
  <c r="A3" i="2"/>
  <c r="F13" i="2"/>
  <c r="F12" i="2"/>
  <c r="F11" i="2"/>
  <c r="B10" i="1"/>
  <c r="B23" i="1"/>
  <c r="B23" i="11" s="1"/>
  <c r="B22" i="1"/>
  <c r="B22" i="11" s="1"/>
  <c r="B21" i="1"/>
  <c r="B21" i="11" s="1"/>
  <c r="B20" i="1"/>
  <c r="B20" i="11" s="1"/>
  <c r="B19" i="1"/>
  <c r="B19" i="11" s="1"/>
  <c r="B18" i="1"/>
  <c r="B18" i="11" s="1"/>
  <c r="A18" i="1"/>
  <c r="A18" i="11" s="1"/>
  <c r="B17" i="1"/>
  <c r="B17" i="11" s="1"/>
  <c r="B16" i="1"/>
  <c r="B16" i="11" s="1"/>
  <c r="A23" i="1"/>
  <c r="A23" i="11" s="1"/>
  <c r="A22" i="1"/>
  <c r="A22" i="11" s="1"/>
  <c r="A21" i="1"/>
  <c r="A21" i="11" s="1"/>
  <c r="A20" i="1"/>
  <c r="A20" i="11" s="1"/>
  <c r="A19" i="1"/>
  <c r="A19" i="11" s="1"/>
  <c r="A17" i="1"/>
  <c r="A17" i="11" s="1"/>
  <c r="A16" i="1"/>
  <c r="A16" i="11" s="1"/>
  <c r="D23" i="1" l="1"/>
  <c r="C23" i="11" s="1"/>
  <c r="B8" i="7"/>
  <c r="D21" i="1" s="1"/>
  <c r="C21" i="11" s="1"/>
  <c r="B8" i="2"/>
  <c r="D16" i="1" s="1"/>
  <c r="B3" i="5"/>
  <c r="B3" i="2"/>
  <c r="D17" i="1"/>
  <c r="C17" i="11" s="1"/>
  <c r="D18" i="1"/>
  <c r="C18" i="11" s="1"/>
  <c r="A5" i="5"/>
  <c r="A5" i="6"/>
  <c r="A5" i="7"/>
  <c r="A5" i="8"/>
  <c r="A4" i="4"/>
  <c r="B3" i="3"/>
  <c r="B3" i="4"/>
  <c r="B3" i="6"/>
  <c r="B3" i="9"/>
  <c r="B5" i="3"/>
  <c r="B5" i="5"/>
  <c r="B4" i="3"/>
  <c r="B4" i="4"/>
  <c r="B4" i="5"/>
  <c r="B4" i="8"/>
  <c r="B4" i="2"/>
  <c r="B4" i="6"/>
  <c r="B4" i="7"/>
  <c r="B3" i="7"/>
  <c r="C16" i="11" l="1"/>
  <c r="B12" i="11" s="1"/>
  <c r="D24" i="1"/>
  <c r="B12" i="1" s="1"/>
</calcChain>
</file>

<file path=xl/comments1.xml><?xml version="1.0" encoding="utf-8"?>
<comments xmlns="http://schemas.openxmlformats.org/spreadsheetml/2006/main">
  <authors>
    <author>EMANUEL</author>
  </authors>
  <commentList>
    <comment ref="E11" authorId="0">
      <text>
        <r>
          <rPr>
            <b/>
            <sz val="9"/>
            <color indexed="81"/>
            <rFont val="Tahoma"/>
            <family val="2"/>
          </rPr>
          <t>EMANUEL:</t>
        </r>
        <r>
          <rPr>
            <sz val="9"/>
            <color indexed="81"/>
            <rFont val="Tahoma"/>
            <family val="2"/>
          </rPr>
          <t xml:space="preserve">
Total de créditos ofertados pelo docente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EMANUEL:</t>
        </r>
        <r>
          <rPr>
            <sz val="9"/>
            <color indexed="81"/>
            <rFont val="Tahoma"/>
            <family val="2"/>
          </rPr>
          <t xml:space="preserve">
Essa é muito estranha, pq se dividir por 100 nunca vai ter como a pessoa obter a pontuação máxima de 1 ponto por semestre - considerei q a formula está errada e dividi por 10
</t>
        </r>
      </text>
    </comment>
  </commentList>
</comments>
</file>

<file path=xl/comments2.xml><?xml version="1.0" encoding="utf-8"?>
<comments xmlns="http://schemas.openxmlformats.org/spreadsheetml/2006/main">
  <authors>
    <author>EMANUEL</author>
  </authors>
  <commentList>
    <comment ref="E11" authorId="0">
      <text>
        <r>
          <rPr>
            <b/>
            <sz val="9"/>
            <color indexed="81"/>
            <rFont val="Tahoma"/>
            <family val="2"/>
          </rPr>
          <t>EMANUEL:</t>
        </r>
        <r>
          <rPr>
            <sz val="9"/>
            <color indexed="81"/>
            <rFont val="Tahoma"/>
            <family val="2"/>
          </rPr>
          <t xml:space="preserve">
Número de atividades aprovadas e finalizadas</t>
        </r>
      </text>
    </comment>
  </commentList>
</comments>
</file>

<file path=xl/sharedStrings.xml><?xml version="1.0" encoding="utf-8"?>
<sst xmlns="http://schemas.openxmlformats.org/spreadsheetml/2006/main" count="329" uniqueCount="189">
  <si>
    <t>Docente</t>
  </si>
  <si>
    <t>Pontuação Obtida</t>
  </si>
  <si>
    <t>Grupo I</t>
  </si>
  <si>
    <t>Grupo II</t>
  </si>
  <si>
    <t>Grupo III</t>
  </si>
  <si>
    <t>Grupo IV</t>
  </si>
  <si>
    <t>Grupo V</t>
  </si>
  <si>
    <t>Grupo VI</t>
  </si>
  <si>
    <t>Grupo VII</t>
  </si>
  <si>
    <t>Grupo VIII</t>
  </si>
  <si>
    <t>Atividades</t>
  </si>
  <si>
    <t>Regime</t>
  </si>
  <si>
    <t>Descrição atividade</t>
  </si>
  <si>
    <t>Desempenho didático avaliado com a participação do corpo discente</t>
  </si>
  <si>
    <t>Orientação de estudantes de mestrado e doutorado, de monitores, estagiários ou bolsistas institucionais, bem como de alunos em seus trabalhos de conclusão de curso</t>
  </si>
  <si>
    <t>Participação em bancas examinadoras de monografia, de dissertações, de teses e de concurso público</t>
  </si>
  <si>
    <t>Participação em cursos ou estágios de aperfeiçoamento, especialização e atualização, bem como obtenção de créditos e títulos de pós-graduação stricto sensu, exceto quando contabilizados para fins de promoção acelerada</t>
  </si>
  <si>
    <t>Atividades de pesquisa</t>
  </si>
  <si>
    <t>Produção intelectual, científica, de inovação, técnica ou artística</t>
  </si>
  <si>
    <t>Atividades de extensão à comunidade, de cursos e de serviços</t>
  </si>
  <si>
    <t>Atividades de gestão</t>
  </si>
  <si>
    <t>40 DE</t>
  </si>
  <si>
    <t>T 40</t>
  </si>
  <si>
    <t>T 20</t>
  </si>
  <si>
    <t>Ensino</t>
  </si>
  <si>
    <t>Magistério Superior</t>
  </si>
  <si>
    <t>EBTT</t>
  </si>
  <si>
    <t>Pontuação Necessária</t>
  </si>
  <si>
    <t>Total Pontuação Obtida</t>
  </si>
  <si>
    <t>Item</t>
  </si>
  <si>
    <t>Atividade</t>
  </si>
  <si>
    <t xml:space="preserve">Graduação e Pós-Graduação </t>
  </si>
  <si>
    <t xml:space="preserve">Aulas em cursos de Graduação e Pós-Graduação </t>
  </si>
  <si>
    <t xml:space="preserve">equivale aos créditos de cada disciplina e/ou atividade de ensino </t>
  </si>
  <si>
    <t xml:space="preserve">Orientação – Estágio Supervisionado e correlatos </t>
  </si>
  <si>
    <t xml:space="preserve">Orientação em estágio curricular </t>
  </si>
  <si>
    <t xml:space="preserve">5 pontos por crédito </t>
  </si>
  <si>
    <t xml:space="preserve">Orientação de internato médico (por rodízio) </t>
  </si>
  <si>
    <t xml:space="preserve">internato médico </t>
  </si>
  <si>
    <t xml:space="preserve">5 pontos por rodízio de grande área </t>
  </si>
  <si>
    <t xml:space="preserve">Avaliação Discente </t>
  </si>
  <si>
    <t>Pontuação no Grupo</t>
  </si>
  <si>
    <t>Média obtida pelo docente na avaliação de cada semestre  (A nota atribuída pelos discente será de 0 a 10.)</t>
  </si>
  <si>
    <t xml:space="preserve">até 01 ponto/semestre (media/100) </t>
  </si>
  <si>
    <t xml:space="preserve">Considerações </t>
  </si>
  <si>
    <t>Valor unt.</t>
  </si>
  <si>
    <t>Valor docente</t>
  </si>
  <si>
    <t>Semestre 1</t>
  </si>
  <si>
    <t>Semestre 2</t>
  </si>
  <si>
    <t>Semestre 3</t>
  </si>
  <si>
    <t>Semestre 4</t>
  </si>
  <si>
    <t xml:space="preserve">Trabalho de final curso </t>
  </si>
  <si>
    <t xml:space="preserve">2 pontos </t>
  </si>
  <si>
    <t xml:space="preserve">Orientação TCC concluído (Especialização) </t>
  </si>
  <si>
    <t xml:space="preserve">3 pontos </t>
  </si>
  <si>
    <t xml:space="preserve">Orientação de Dissertação concluída (Mestrado) </t>
  </si>
  <si>
    <t xml:space="preserve">4 pontos </t>
  </si>
  <si>
    <t xml:space="preserve">Orientação Tese Doutoral e Pós-Doutoral concluída </t>
  </si>
  <si>
    <t xml:space="preserve">3 pontos por trabalho </t>
  </si>
  <si>
    <t xml:space="preserve">4 pontos por trabalho </t>
  </si>
  <si>
    <t xml:space="preserve">5 pontos por trabalho </t>
  </si>
  <si>
    <t xml:space="preserve">Participação em bancas examinadoras de concursos públicos para Docência no Ensino Superior </t>
  </si>
  <si>
    <t xml:space="preserve">Por banca </t>
  </si>
  <si>
    <t xml:space="preserve">Participação em banca examinadora de concurso público para Professor Substituto </t>
  </si>
  <si>
    <t xml:space="preserve">1 ponto </t>
  </si>
  <si>
    <t xml:space="preserve">Participação em banca examinadora de concurso público para servidores Técnicos administrativos </t>
  </si>
  <si>
    <t xml:space="preserve">Participação em banca examinadora de Tese de Doutorado </t>
  </si>
  <si>
    <t xml:space="preserve">Participação em banca examinadora de Dissertação de Mestrado </t>
  </si>
  <si>
    <t xml:space="preserve">Participação em banca examinadora de Qualificação de Mestrado ou Doutorado </t>
  </si>
  <si>
    <t xml:space="preserve">0,5 ponto </t>
  </si>
  <si>
    <t xml:space="preserve">Participação em banca examinadora de Seleção de Mestrado ou Doutorado </t>
  </si>
  <si>
    <t xml:space="preserve">Participação em banca examinadora de Monografia de Graduação ou de Especialização </t>
  </si>
  <si>
    <t xml:space="preserve">Participação em banca examinadora de tese para promoção à classe de professor titular </t>
  </si>
  <si>
    <t xml:space="preserve">Conclusão de Curso de Aperfeiçoamento (mínimo 180 horas) </t>
  </si>
  <si>
    <t xml:space="preserve">por curso </t>
  </si>
  <si>
    <t xml:space="preserve">05 pontos </t>
  </si>
  <si>
    <t xml:space="preserve">Conclusão de Curso de Especialização (mínimo 360 horas) </t>
  </si>
  <si>
    <t xml:space="preserve">10 pontos </t>
  </si>
  <si>
    <t xml:space="preserve">Conclusão de Curso de Mestrado </t>
  </si>
  <si>
    <t xml:space="preserve">15 pontos </t>
  </si>
  <si>
    <t xml:space="preserve">Conclusão de Curso de Doutorado </t>
  </si>
  <si>
    <t xml:space="preserve">20 pontos </t>
  </si>
  <si>
    <t xml:space="preserve">Conclusão de Curso de Pós-Doutorado </t>
  </si>
  <si>
    <t xml:space="preserve">Conclusão de Estágio não especificado (o requerente deve especificar) </t>
  </si>
  <si>
    <t xml:space="preserve">por estágio </t>
  </si>
  <si>
    <r>
      <t xml:space="preserve">Estágio concluído de Pós-Doutoramento ou </t>
    </r>
    <r>
      <rPr>
        <i/>
        <sz val="11"/>
        <color rgb="FF000000"/>
        <rFont val="Times New Roman"/>
        <family val="1"/>
      </rPr>
      <t xml:space="preserve">Sênior </t>
    </r>
  </si>
  <si>
    <t>Pesquisa científica cujo projeto atenda ao item III do Art. 9º desta Resolução e concluído no interstício avaliado.</t>
  </si>
  <si>
    <t xml:space="preserve">Liderança de Grupo de Pesquisa Certificado pela Instituição. </t>
  </si>
  <si>
    <t xml:space="preserve">Coordenação de Atividades do Grupo de Pesquisa comprovada pelo Chefe de Departamento no qual o Grupo é Vinculado. </t>
  </si>
  <si>
    <t>5 pontos por Semestre</t>
  </si>
  <si>
    <t>Membro de grupo de Pesquisa</t>
  </si>
  <si>
    <t>Certificado pelo Líder do Grupo</t>
  </si>
  <si>
    <t>2 pontos por semestre</t>
  </si>
  <si>
    <t>A conclusão da pesquisa no interstício avaliado, ainda que iniciada antes do interstício. Neste item considera-se somente a conclusão e não a publicação, que é contada no Grupo VI.</t>
  </si>
  <si>
    <t>10 pontos (por pesquisa concluída)</t>
  </si>
  <si>
    <t>Publicação de livro didático, cultural ou técnico (na área de atividade acadêmica do docente) com ISBN</t>
  </si>
  <si>
    <t xml:space="preserve">Por trabalho </t>
  </si>
  <si>
    <t xml:space="preserve">10 pontos qualis A; </t>
  </si>
  <si>
    <t xml:space="preserve">06 pontos qualis B; </t>
  </si>
  <si>
    <t xml:space="preserve">04 pontos qualis C; </t>
  </si>
  <si>
    <t>02 pontos Sem qualis</t>
  </si>
  <si>
    <t xml:space="preserve">Autoria de capítulo e organização de coletânea de livro didático, cultural ou técnico, segundo o qualis de cada área </t>
  </si>
  <si>
    <t xml:space="preserve">05 pontos qualis A; </t>
  </si>
  <si>
    <t xml:space="preserve">03 pontos qualis B; </t>
  </si>
  <si>
    <t xml:space="preserve">02 pontos qualis C; </t>
  </si>
  <si>
    <t xml:space="preserve">01 ponto Sem qualis </t>
  </si>
  <si>
    <r>
      <t xml:space="preserve">Artigo técnico ou científico publicado em periódico classificado como internacional pelo </t>
    </r>
    <r>
      <rPr>
        <i/>
        <sz val="11"/>
        <color rgb="FF000000"/>
        <rFont val="Times New Roman"/>
        <family val="1"/>
      </rPr>
      <t xml:space="preserve">Qualis </t>
    </r>
    <r>
      <rPr>
        <sz val="11"/>
        <color rgb="FF000000"/>
        <rFont val="Times New Roman"/>
        <family val="1"/>
      </rPr>
      <t xml:space="preserve">da área correspondente. </t>
    </r>
  </si>
  <si>
    <t xml:space="preserve">02 pontos Sem qualis </t>
  </si>
  <si>
    <r>
      <t xml:space="preserve">Artigo técnico ou científico publicado em periódico classificado como nacional pelo </t>
    </r>
    <r>
      <rPr>
        <i/>
        <sz val="11"/>
        <color rgb="FF000000"/>
        <rFont val="Times New Roman"/>
        <family val="1"/>
      </rPr>
      <t xml:space="preserve">Qualis </t>
    </r>
    <r>
      <rPr>
        <sz val="11"/>
        <color rgb="FF000000"/>
        <rFont val="Times New Roman"/>
        <family val="1"/>
      </rPr>
      <t xml:space="preserve">da área correspondente. </t>
    </r>
  </si>
  <si>
    <r>
      <t xml:space="preserve">Artigo técnico ou científico publicado em periódico classificado como local pelo </t>
    </r>
    <r>
      <rPr>
        <i/>
        <sz val="11"/>
        <color rgb="FF000000"/>
        <rFont val="Times New Roman"/>
        <family val="1"/>
      </rPr>
      <t xml:space="preserve">Qualis </t>
    </r>
    <r>
      <rPr>
        <sz val="11"/>
        <color rgb="FF000000"/>
        <rFont val="Times New Roman"/>
        <family val="1"/>
      </rPr>
      <t xml:space="preserve">da área correspondente. </t>
    </r>
  </si>
  <si>
    <t xml:space="preserve">Trabalho completo publicado em anais de eventos científicos ou artístico culturais </t>
  </si>
  <si>
    <t xml:space="preserve">1,5 ponto - Internacional; </t>
  </si>
  <si>
    <t xml:space="preserve">1,0 ponto - Nacional; </t>
  </si>
  <si>
    <t xml:space="preserve">0,5 ponto - Local </t>
  </si>
  <si>
    <t xml:space="preserve">Editoração de revistas científicas </t>
  </si>
  <si>
    <t xml:space="preserve">por revista </t>
  </si>
  <si>
    <t xml:space="preserve">04 pontos qualis A; </t>
  </si>
  <si>
    <t xml:space="preserve">02 pontos qualis B; </t>
  </si>
  <si>
    <t xml:space="preserve">01 ponto qualis C; </t>
  </si>
  <si>
    <t xml:space="preserve">0,5 Sem qualis </t>
  </si>
  <si>
    <t xml:space="preserve">Participação em Conselho Editorial </t>
  </si>
  <si>
    <t xml:space="preserve">03)pontos qualis A; </t>
  </si>
  <si>
    <t xml:space="preserve">02) pontos qualis B; </t>
  </si>
  <si>
    <t xml:space="preserve">Projeto aprovado por agências de fomento nacionais ou internacionais </t>
  </si>
  <si>
    <t xml:space="preserve">Por projeto </t>
  </si>
  <si>
    <t xml:space="preserve">Publicação de fotos, cartas geográficas, mapas ou similar, em livros ou revistas indexadas </t>
  </si>
  <si>
    <t xml:space="preserve">Por publicação </t>
  </si>
  <si>
    <t xml:space="preserve">02 pontos </t>
  </si>
  <si>
    <t xml:space="preserve">Desenvolvimento de aplicativos computacionais registrados </t>
  </si>
  <si>
    <t xml:space="preserve">Por aplicativo </t>
  </si>
  <si>
    <t xml:space="preserve">Atividades em cursos de extensão, devidamente comprovadas por instância responsável pela emissão dos certificados, aprovados em instâncias competentes na UNIR. </t>
  </si>
  <si>
    <t xml:space="preserve">Por atividade </t>
  </si>
  <si>
    <t xml:space="preserve">03 pontos </t>
  </si>
  <si>
    <t>Atividades de assessoria, minicurso em congresso, consultoria, perícia ou sindicância, devidamente comprovadas por instância responsável pela contratação do serviço; mini-cursos em eventos científicos, culturais e desportivos, comprovados por certificados</t>
  </si>
  <si>
    <t xml:space="preserve">Por atividade (exceto na condição de participante) </t>
  </si>
  <si>
    <t xml:space="preserve">Patente ou produto registrado (aparelho, instrumento, equipamento, fármaco, outros) registrado (na área de atividade acadêmica do docente) </t>
  </si>
  <si>
    <t xml:space="preserve">Por patente </t>
  </si>
  <si>
    <t xml:space="preserve">Obra artística, cultural ou técnico-científica na área de atividade acadêmica do docente validada pelo seu departamento </t>
  </si>
  <si>
    <t xml:space="preserve">Por obra </t>
  </si>
  <si>
    <t xml:space="preserve">Participação em eventos científicos, desportivos ou artístico-culturais como coordenador geral </t>
  </si>
  <si>
    <t xml:space="preserve">Por evento </t>
  </si>
  <si>
    <t xml:space="preserve">1,5 ponto - internacional; </t>
  </si>
  <si>
    <t xml:space="preserve">0,5 ponto - local </t>
  </si>
  <si>
    <t xml:space="preserve">Participação em eventos científicos, desportivos ou artístico-culturais internacionais, na Comissão Organizadora </t>
  </si>
  <si>
    <t xml:space="preserve">Participação em eventos científicos, desportivos ou artístico-culturais nacionais como conferencista convidado </t>
  </si>
  <si>
    <t xml:space="preserve">0,5 ponto -local </t>
  </si>
  <si>
    <t xml:space="preserve">Edição e Gravação de CD, mídias na condição de autor, coautor ou intérprete em qualquer gênero </t>
  </si>
  <si>
    <t xml:space="preserve">05 pontos - Nacional; </t>
  </si>
  <si>
    <t xml:space="preserve">03 pontos - estadual; </t>
  </si>
  <si>
    <t xml:space="preserve">02 pontos - local </t>
  </si>
  <si>
    <t xml:space="preserve">Participação por revista </t>
  </si>
  <si>
    <t xml:space="preserve">Atividades/Cursos de extensão </t>
  </si>
  <si>
    <t xml:space="preserve">Aprovação pelo Conselho de Departamento </t>
  </si>
  <si>
    <t xml:space="preserve">Reitor </t>
  </si>
  <si>
    <t xml:space="preserve">Por ano </t>
  </si>
  <si>
    <t xml:space="preserve">40 pontos </t>
  </si>
  <si>
    <t xml:space="preserve">Vice-Reitor </t>
  </si>
  <si>
    <t xml:space="preserve">Exercício de Cargo de Direção (CD) </t>
  </si>
  <si>
    <t xml:space="preserve">Funções Gratificadas (FG) </t>
  </si>
  <si>
    <t xml:space="preserve">Chefe e Vice-Chefe de Departamento </t>
  </si>
  <si>
    <t>Presidente de comissões permanentes da Administração Superior</t>
  </si>
  <si>
    <t xml:space="preserve">6 pontos </t>
  </si>
  <si>
    <t xml:space="preserve">Membro de comissões permanentes da Administração Superior </t>
  </si>
  <si>
    <t xml:space="preserve">Membro de comissões permanentes nomeado pelo diretor de Unidade Acadêmica (Núcleos ou Campi) </t>
  </si>
  <si>
    <t xml:space="preserve">Coordenação de cursos Pós-graduação stricto sensu </t>
  </si>
  <si>
    <t xml:space="preserve">Participação em Conselhos Superiores ou de Unidades Acadêmicas na condição de titular ou suplente (exceto membros natos) </t>
  </si>
  <si>
    <t xml:space="preserve">Participação em comissões temporárias nomeadas pelo Reitor </t>
  </si>
  <si>
    <t xml:space="preserve">Por comissão </t>
  </si>
  <si>
    <t xml:space="preserve">Participação em comissão temporárias nomeadas por diretor de Unidade Acadêmica (Núcleos ou Campi) </t>
  </si>
  <si>
    <t xml:space="preserve">Participação comissões temporárias nomeadas pelas chefias de Departamento </t>
  </si>
  <si>
    <t xml:space="preserve">por comissão </t>
  </si>
  <si>
    <t xml:space="preserve">Consultor “ad hoc” de revistas nacionais e internacionais </t>
  </si>
  <si>
    <t xml:space="preserve">2 pontos/ano </t>
  </si>
  <si>
    <t xml:space="preserve">Consultor “ad hoc” de órgãos de fomento e comissões públicas </t>
  </si>
  <si>
    <t xml:space="preserve">por consultoria </t>
  </si>
  <si>
    <t xml:space="preserve">Coordenação de curso de especialização </t>
  </si>
  <si>
    <t xml:space="preserve">Vice-diretor de núcleo/campus </t>
  </si>
  <si>
    <t xml:space="preserve">20 Pontos </t>
  </si>
  <si>
    <t>Relator</t>
  </si>
  <si>
    <t>OS</t>
  </si>
  <si>
    <t>Emanuel Fernando Maia de Souza</t>
  </si>
  <si>
    <t>Cargo</t>
  </si>
  <si>
    <t>notas das disciplinas</t>
  </si>
  <si>
    <t>Orientação Graduação</t>
  </si>
  <si>
    <t>Trabalho de final curso, PIBIC, PIBEX, monitoria</t>
  </si>
  <si>
    <t xml:space="preserve">2 pontos por orientacao concluída </t>
  </si>
  <si>
    <t>Total</t>
  </si>
  <si>
    <t>Processo</t>
  </si>
  <si>
    <t>Pontos por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</si>
</sst>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0_-;\-* #,##0.0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/>
    <xf numFmtId="0" fontId="0" fillId="2" borderId="0" xfId="0" applyFill="1"/>
    <xf numFmtId="0" fontId="0" fillId="0" borderId="0" xfId="0" applyFill="1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8" fillId="2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" xfId="0" applyBorder="1"/>
    <xf numFmtId="43" fontId="7" fillId="2" borderId="1" xfId="1" applyFont="1" applyFill="1" applyBorder="1" applyAlignment="1">
      <alignment horizontal="center" vertical="center"/>
    </xf>
    <xf numFmtId="43" fontId="0" fillId="0" borderId="0" xfId="1" applyFont="1"/>
    <xf numFmtId="43" fontId="0" fillId="0" borderId="1" xfId="1" applyFont="1" applyFill="1" applyBorder="1" applyAlignment="1">
      <alignment vertical="center"/>
    </xf>
    <xf numFmtId="43" fontId="0" fillId="0" borderId="0" xfId="1" applyFont="1" applyFill="1" applyAlignment="1">
      <alignment horizontal="left"/>
    </xf>
    <xf numFmtId="43" fontId="7" fillId="2" borderId="0" xfId="1" applyFont="1" applyFill="1" applyAlignment="1">
      <alignment horizontal="right" vertical="top"/>
    </xf>
    <xf numFmtId="43" fontId="8" fillId="2" borderId="1" xfId="0" applyNumberFormat="1" applyFont="1" applyFill="1" applyBorder="1"/>
    <xf numFmtId="0" fontId="8" fillId="2" borderId="1" xfId="0" applyFont="1" applyFill="1" applyBorder="1" applyAlignment="1">
      <alignment horizontal="right"/>
    </xf>
    <xf numFmtId="43" fontId="0" fillId="0" borderId="0" xfId="0" applyNumberFormat="1" applyAlignment="1">
      <alignment horizontal="left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43" fontId="0" fillId="0" borderId="0" xfId="0" applyNumberFormat="1"/>
    <xf numFmtId="164" fontId="7" fillId="2" borderId="0" xfId="1" applyNumberFormat="1" applyFont="1" applyFill="1" applyAlignment="1">
      <alignment horizontal="left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638176</xdr:colOff>
      <xdr:row>0</xdr:row>
      <xdr:rowOff>66675</xdr:rowOff>
    </xdr:from>
    <xdr:to>
      <xdr:col>3</xdr:col>
      <xdr:colOff>909708</xdr:colOff>
      <xdr:row>2</xdr:row>
      <xdr:rowOff>139155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6" y="66675"/>
          <a:ext cx="5429250" cy="11848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F16" sqref="F16"/>
    </sheetView>
  </sheetViews>
  <sheetFormatPr defaultRowHeight="14.5" x14ac:dyDescent="0.35"/>
  <cols>
    <col min="1" max="1" width="22" bestFit="1" customWidth="1"/>
    <col min="2" max="2" width="33.81640625" customWidth="1"/>
  </cols>
  <sheetData>
    <row r="1" spans="1:3" ht="15" x14ac:dyDescent="0.25">
      <c r="A1" s="7"/>
      <c r="B1" s="7"/>
      <c r="C1" s="7"/>
    </row>
    <row r="2" spans="1:3" ht="15" x14ac:dyDescent="0.25">
      <c r="A2" s="8" t="s">
        <v>178</v>
      </c>
      <c r="B2" s="7" t="s">
        <v>180</v>
      </c>
      <c r="C2" s="7"/>
    </row>
    <row r="3" spans="1:3" ht="15" x14ac:dyDescent="0.25">
      <c r="A3" s="8" t="s">
        <v>179</v>
      </c>
      <c r="B3" s="7"/>
      <c r="C3" s="7"/>
    </row>
    <row r="4" spans="1:3" ht="15" x14ac:dyDescent="0.25">
      <c r="A4" s="8" t="s">
        <v>0</v>
      </c>
      <c r="B4" s="7"/>
      <c r="C4" s="7"/>
    </row>
    <row r="5" spans="1:3" x14ac:dyDescent="0.35">
      <c r="A5" s="8" t="s">
        <v>187</v>
      </c>
      <c r="B5" s="7"/>
      <c r="C5" s="7"/>
    </row>
    <row r="6" spans="1:3" x14ac:dyDescent="0.35">
      <c r="A6" s="8" t="s">
        <v>181</v>
      </c>
      <c r="B6" s="7" t="s">
        <v>25</v>
      </c>
      <c r="C6" s="7"/>
    </row>
    <row r="7" spans="1:3" x14ac:dyDescent="0.35">
      <c r="A7" s="8" t="s">
        <v>11</v>
      </c>
      <c r="B7" s="7" t="s">
        <v>21</v>
      </c>
      <c r="C7" s="7"/>
    </row>
    <row r="8" spans="1:3" x14ac:dyDescent="0.35">
      <c r="A8" s="9"/>
      <c r="B8" s="7"/>
      <c r="C8" s="7"/>
    </row>
    <row r="9" spans="1:3" x14ac:dyDescent="0.35">
      <c r="A9" s="9"/>
      <c r="B9" s="7"/>
      <c r="C9" s="7"/>
    </row>
    <row r="10" spans="1:3" x14ac:dyDescent="0.35">
      <c r="A10" s="9" t="s">
        <v>27</v>
      </c>
      <c r="B10" s="10">
        <f>IF(B7='não mexer'!A3,20,40)</f>
        <v>40</v>
      </c>
      <c r="C10" s="7"/>
    </row>
    <row r="11" spans="1:3" x14ac:dyDescent="0.35">
      <c r="A11" s="9"/>
      <c r="B11" s="7"/>
      <c r="C11" s="7"/>
    </row>
    <row r="12" spans="1:3" x14ac:dyDescent="0.35">
      <c r="A12" s="9" t="s">
        <v>28</v>
      </c>
      <c r="B12" s="28">
        <f>SUM(C16:C23)</f>
        <v>0</v>
      </c>
      <c r="C12" s="7"/>
    </row>
    <row r="13" spans="1:3" x14ac:dyDescent="0.35">
      <c r="A13" s="10"/>
      <c r="B13" s="7"/>
      <c r="C13" s="7"/>
    </row>
    <row r="14" spans="1:3" x14ac:dyDescent="0.35">
      <c r="A14" s="7"/>
      <c r="B14" s="7"/>
      <c r="C14" s="7"/>
    </row>
    <row r="15" spans="1:3" ht="29" x14ac:dyDescent="0.35">
      <c r="A15" s="11" t="s">
        <v>10</v>
      </c>
      <c r="B15" s="11" t="s">
        <v>12</v>
      </c>
      <c r="C15" s="12" t="s">
        <v>1</v>
      </c>
    </row>
    <row r="16" spans="1:3" x14ac:dyDescent="0.35">
      <c r="A16" s="13" t="str">
        <f>impressão!A16</f>
        <v>Grupo I</v>
      </c>
      <c r="B16" s="13" t="str">
        <f>impressão!B16</f>
        <v>Desempenho didático avaliado com a participação do corpo discente</v>
      </c>
      <c r="C16" s="27">
        <f>impressão!D16</f>
        <v>0</v>
      </c>
    </row>
    <row r="17" spans="1:3" x14ac:dyDescent="0.35">
      <c r="A17" s="13" t="str">
        <f>impressão!A17</f>
        <v>Grupo II</v>
      </c>
      <c r="B17" s="13" t="str">
        <f>impressão!B17</f>
        <v>Orientação de estudantes de mestrado e doutorado, de monitores, estagiários ou bolsistas institucionais, bem como de alunos em seus trabalhos de conclusão de curso</v>
      </c>
      <c r="C17" s="13">
        <f>impressão!D17</f>
        <v>0</v>
      </c>
    </row>
    <row r="18" spans="1:3" x14ac:dyDescent="0.35">
      <c r="A18" s="13" t="str">
        <f>impressão!A18</f>
        <v>Grupo III</v>
      </c>
      <c r="B18" s="13" t="str">
        <f>impressão!B18</f>
        <v>Participação em bancas examinadoras de monografia, de dissertações, de teses e de concurso público</v>
      </c>
      <c r="C18" s="13">
        <f>impressão!D18</f>
        <v>0</v>
      </c>
    </row>
    <row r="19" spans="1:3" x14ac:dyDescent="0.35">
      <c r="A19" s="13" t="str">
        <f>impressão!A19</f>
        <v>Grupo IV</v>
      </c>
      <c r="B19" s="13" t="str">
        <f>impressão!B19</f>
        <v>Participação em cursos ou estágios de aperfeiçoamento, especialização e atualização, bem como obtenção de créditos e títulos de pós-graduação stricto sensu, exceto quando contabilizados para fins de promoção acelerada</v>
      </c>
      <c r="C19" s="13">
        <f>impressão!D19</f>
        <v>0</v>
      </c>
    </row>
    <row r="20" spans="1:3" x14ac:dyDescent="0.35">
      <c r="A20" s="13" t="str">
        <f>impressão!A20</f>
        <v>Grupo V</v>
      </c>
      <c r="B20" s="13" t="str">
        <f>impressão!B20</f>
        <v>Atividades de pesquisa</v>
      </c>
      <c r="C20" s="13">
        <f>impressão!D20</f>
        <v>0</v>
      </c>
    </row>
    <row r="21" spans="1:3" x14ac:dyDescent="0.35">
      <c r="A21" s="13" t="str">
        <f>impressão!A21</f>
        <v>Grupo VI</v>
      </c>
      <c r="B21" s="13" t="str">
        <f>impressão!B21</f>
        <v>Produção intelectual, científica, de inovação, técnica ou artística</v>
      </c>
      <c r="C21" s="13">
        <f>impressão!D21</f>
        <v>0</v>
      </c>
    </row>
    <row r="22" spans="1:3" x14ac:dyDescent="0.35">
      <c r="A22" s="13" t="str">
        <f>impressão!A22</f>
        <v>Grupo VII</v>
      </c>
      <c r="B22" s="13" t="str">
        <f>impressão!B22</f>
        <v>Atividades de extensão à comunidade, de cursos e de serviços</v>
      </c>
      <c r="C22" s="13">
        <f>impressão!D22</f>
        <v>0</v>
      </c>
    </row>
    <row r="23" spans="1:3" x14ac:dyDescent="0.35">
      <c r="A23" s="13" t="str">
        <f>impressão!A23</f>
        <v>Grupo VIII</v>
      </c>
      <c r="B23" s="13" t="str">
        <f>impressão!B23</f>
        <v>Atividades de gestão</v>
      </c>
      <c r="C23" s="13">
        <f>impressão!D23</f>
        <v>0</v>
      </c>
    </row>
    <row r="24" spans="1:3" x14ac:dyDescent="0.35">
      <c r="A24" s="6"/>
      <c r="B24" s="6"/>
      <c r="C24" s="6"/>
    </row>
    <row r="25" spans="1:3" x14ac:dyDescent="0.35">
      <c r="A25" s="6"/>
      <c r="B25" s="6"/>
      <c r="C25" s="6"/>
    </row>
    <row r="26" spans="1:3" x14ac:dyDescent="0.35">
      <c r="A26" s="6"/>
      <c r="B26" s="6"/>
      <c r="C26" s="6"/>
    </row>
    <row r="27" spans="1:3" x14ac:dyDescent="0.35">
      <c r="A27" s="6"/>
      <c r="B27" s="6"/>
      <c r="C27" s="6"/>
    </row>
    <row r="28" spans="1:3" x14ac:dyDescent="0.35">
      <c r="A28" s="6"/>
      <c r="B28" s="6"/>
      <c r="C28" s="6"/>
    </row>
    <row r="29" spans="1:3" x14ac:dyDescent="0.35">
      <c r="A29" s="6"/>
      <c r="B29" s="6"/>
      <c r="C29" s="6"/>
    </row>
    <row r="30" spans="1:3" x14ac:dyDescent="0.35">
      <c r="A30" s="6"/>
      <c r="B30" s="6"/>
      <c r="C30" s="6"/>
    </row>
    <row r="31" spans="1:3" x14ac:dyDescent="0.35">
      <c r="A31" s="6"/>
      <c r="B31" s="6"/>
      <c r="C31" s="6"/>
    </row>
    <row r="32" spans="1:3" x14ac:dyDescent="0.35">
      <c r="A32" s="6"/>
      <c r="B32" s="6"/>
      <c r="C32" s="6"/>
    </row>
    <row r="33" spans="1:3" x14ac:dyDescent="0.35">
      <c r="A33" s="6"/>
      <c r="B33" s="6"/>
      <c r="C33" s="6"/>
    </row>
    <row r="34" spans="1:3" x14ac:dyDescent="0.35">
      <c r="A34" s="6"/>
      <c r="B34" s="6"/>
      <c r="C34" s="6"/>
    </row>
    <row r="35" spans="1:3" x14ac:dyDescent="0.35">
      <c r="A35" s="6"/>
      <c r="B35" s="6"/>
      <c r="C35" s="6"/>
    </row>
    <row r="36" spans="1:3" x14ac:dyDescent="0.35">
      <c r="A36" s="6"/>
      <c r="B36" s="6"/>
      <c r="C36" s="6"/>
    </row>
    <row r="37" spans="1:3" x14ac:dyDescent="0.35">
      <c r="A37" s="6"/>
      <c r="B37" s="6"/>
      <c r="C37" s="6"/>
    </row>
    <row r="38" spans="1:3" x14ac:dyDescent="0.35">
      <c r="A38" s="6"/>
      <c r="B38" s="6"/>
      <c r="C38" s="6"/>
    </row>
  </sheetData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'não mexer'!$A$2:$A$4</xm:f>
          </x14:formula1>
          <xm:sqref>B7:B8</xm:sqref>
        </x14:dataValidation>
        <x14:dataValidation type="list" allowBlank="1" showInputMessage="1" showErrorMessage="1">
          <x14:formula1>
            <xm:f>'não mexer'!$B$2:$B$3</xm:f>
          </x14:formula1>
          <xm:sqref>B6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pane ySplit="10" topLeftCell="A23" activePane="bottomLeft" state="frozen"/>
      <selection pane="bottomLeft" activeCell="B9" sqref="B9"/>
    </sheetView>
  </sheetViews>
  <sheetFormatPr defaultRowHeight="14.5" x14ac:dyDescent="0.35"/>
  <cols>
    <col min="1" max="1" width="26.1796875" customWidth="1"/>
    <col min="2" max="2" width="21.26953125" customWidth="1"/>
    <col min="3" max="3" width="14.453125" bestFit="1" customWidth="1"/>
    <col min="4" max="4" width="10" customWidth="1"/>
    <col min="5" max="5" width="13.54296875" bestFit="1" customWidth="1"/>
    <col min="6" max="6" width="16.81640625" bestFit="1" customWidth="1"/>
  </cols>
  <sheetData>
    <row r="1" spans="1:6" x14ac:dyDescent="0.35">
      <c r="A1" t="s">
        <v>9</v>
      </c>
      <c r="B1" s="2" t="s">
        <v>20</v>
      </c>
    </row>
    <row r="3" spans="1:6" ht="15" x14ac:dyDescent="0.25">
      <c r="A3" s="5" t="str">
        <f>impressão!A4</f>
        <v>Docente</v>
      </c>
      <c r="B3">
        <f>impressão!C4</f>
        <v>0</v>
      </c>
    </row>
    <row r="4" spans="1:6" ht="15" x14ac:dyDescent="0.25">
      <c r="A4" s="5" t="str">
        <f>impressão!A6</f>
        <v>Cargo</v>
      </c>
      <c r="B4" t="str">
        <f>impressão!C6</f>
        <v>Magistério Superior</v>
      </c>
    </row>
    <row r="5" spans="1:6" ht="15" x14ac:dyDescent="0.25">
      <c r="A5" s="5" t="str">
        <f>impressão!A7</f>
        <v>Regime</v>
      </c>
      <c r="B5" t="str">
        <f>impressão!C7</f>
        <v>40 DE</v>
      </c>
    </row>
    <row r="6" spans="1:6" ht="15" x14ac:dyDescent="0.25">
      <c r="B6" s="1"/>
    </row>
    <row r="7" spans="1:6" ht="15" x14ac:dyDescent="0.25">
      <c r="B7" s="1"/>
    </row>
    <row r="8" spans="1:6" x14ac:dyDescent="0.35">
      <c r="A8" s="5" t="s">
        <v>41</v>
      </c>
      <c r="B8">
        <f>SUM(F11:F27)</f>
        <v>0</v>
      </c>
    </row>
    <row r="10" spans="1:6" x14ac:dyDescent="0.35">
      <c r="A10" s="5" t="s">
        <v>29</v>
      </c>
      <c r="B10" s="5" t="s">
        <v>30</v>
      </c>
      <c r="C10" s="5" t="s">
        <v>44</v>
      </c>
      <c r="D10" s="5" t="s">
        <v>45</v>
      </c>
      <c r="E10" s="5" t="s">
        <v>46</v>
      </c>
      <c r="F10" s="5" t="s">
        <v>1</v>
      </c>
    </row>
    <row r="11" spans="1:6" ht="15" x14ac:dyDescent="0.25">
      <c r="A11" s="3" t="s">
        <v>153</v>
      </c>
      <c r="B11" s="3" t="s">
        <v>154</v>
      </c>
      <c r="C11" s="3" t="s">
        <v>155</v>
      </c>
      <c r="D11">
        <v>40</v>
      </c>
      <c r="F11">
        <f>E11*D11</f>
        <v>0</v>
      </c>
    </row>
    <row r="12" spans="1:6" ht="15" x14ac:dyDescent="0.25">
      <c r="A12" s="3" t="s">
        <v>156</v>
      </c>
      <c r="B12" s="3" t="s">
        <v>154</v>
      </c>
      <c r="C12" s="3" t="s">
        <v>155</v>
      </c>
      <c r="D12">
        <v>40</v>
      </c>
      <c r="F12">
        <f t="shared" ref="F12:F27" si="0">E12*D12</f>
        <v>0</v>
      </c>
    </row>
    <row r="13" spans="1:6" ht="28" x14ac:dyDescent="0.35">
      <c r="A13" s="3" t="s">
        <v>157</v>
      </c>
      <c r="B13" s="3" t="s">
        <v>154</v>
      </c>
      <c r="C13" s="3" t="s">
        <v>81</v>
      </c>
      <c r="D13">
        <v>20</v>
      </c>
      <c r="F13">
        <f t="shared" si="0"/>
        <v>0</v>
      </c>
    </row>
    <row r="14" spans="1:6" x14ac:dyDescent="0.35">
      <c r="A14" s="3" t="s">
        <v>158</v>
      </c>
      <c r="B14" s="3" t="s">
        <v>154</v>
      </c>
      <c r="C14" s="3" t="s">
        <v>77</v>
      </c>
      <c r="D14">
        <v>10</v>
      </c>
      <c r="F14">
        <f t="shared" si="0"/>
        <v>0</v>
      </c>
    </row>
    <row r="15" spans="1:6" ht="30" x14ac:dyDescent="0.25">
      <c r="A15" s="3" t="s">
        <v>159</v>
      </c>
      <c r="B15" s="3" t="s">
        <v>154</v>
      </c>
      <c r="C15" s="3" t="s">
        <v>77</v>
      </c>
      <c r="D15">
        <v>10</v>
      </c>
      <c r="F15">
        <f t="shared" si="0"/>
        <v>0</v>
      </c>
    </row>
    <row r="16" spans="1:6" ht="42" x14ac:dyDescent="0.35">
      <c r="A16" s="3" t="s">
        <v>160</v>
      </c>
      <c r="B16" s="3" t="s">
        <v>154</v>
      </c>
      <c r="C16" s="3" t="s">
        <v>161</v>
      </c>
      <c r="D16">
        <v>6</v>
      </c>
      <c r="F16">
        <f t="shared" si="0"/>
        <v>0</v>
      </c>
    </row>
    <row r="17" spans="1:6" ht="42" x14ac:dyDescent="0.35">
      <c r="A17" s="3" t="s">
        <v>162</v>
      </c>
      <c r="B17" s="3" t="s">
        <v>154</v>
      </c>
      <c r="C17" s="3" t="s">
        <v>56</v>
      </c>
      <c r="D17">
        <v>4</v>
      </c>
      <c r="F17">
        <f t="shared" si="0"/>
        <v>0</v>
      </c>
    </row>
    <row r="18" spans="1:6" ht="56" x14ac:dyDescent="0.35">
      <c r="A18" s="3" t="s">
        <v>163</v>
      </c>
      <c r="B18" s="3" t="s">
        <v>154</v>
      </c>
      <c r="C18" s="3" t="s">
        <v>54</v>
      </c>
      <c r="D18">
        <v>3</v>
      </c>
      <c r="F18">
        <f t="shared" si="0"/>
        <v>0</v>
      </c>
    </row>
    <row r="19" spans="1:6" ht="28" x14ac:dyDescent="0.35">
      <c r="A19" s="3" t="s">
        <v>164</v>
      </c>
      <c r="B19" s="3" t="s">
        <v>154</v>
      </c>
      <c r="C19" s="3" t="s">
        <v>77</v>
      </c>
      <c r="D19">
        <v>10</v>
      </c>
      <c r="F19">
        <f t="shared" si="0"/>
        <v>0</v>
      </c>
    </row>
    <row r="20" spans="1:6" ht="70" x14ac:dyDescent="0.35">
      <c r="A20" s="3" t="s">
        <v>165</v>
      </c>
      <c r="B20" s="3" t="s">
        <v>154</v>
      </c>
      <c r="C20" s="3" t="s">
        <v>77</v>
      </c>
      <c r="D20">
        <v>10</v>
      </c>
      <c r="F20">
        <f t="shared" si="0"/>
        <v>0</v>
      </c>
    </row>
    <row r="21" spans="1:6" ht="42" x14ac:dyDescent="0.35">
      <c r="A21" s="3" t="s">
        <v>166</v>
      </c>
      <c r="B21" s="3" t="s">
        <v>167</v>
      </c>
      <c r="C21" s="3" t="s">
        <v>54</v>
      </c>
      <c r="D21">
        <v>3</v>
      </c>
      <c r="F21">
        <f t="shared" si="0"/>
        <v>0</v>
      </c>
    </row>
    <row r="22" spans="1:6" ht="56" x14ac:dyDescent="0.35">
      <c r="A22" s="3" t="s">
        <v>168</v>
      </c>
      <c r="B22" s="3" t="s">
        <v>167</v>
      </c>
      <c r="C22" s="3" t="s">
        <v>52</v>
      </c>
      <c r="D22">
        <v>2</v>
      </c>
      <c r="F22">
        <f t="shared" si="0"/>
        <v>0</v>
      </c>
    </row>
    <row r="23" spans="1:6" ht="42" x14ac:dyDescent="0.35">
      <c r="A23" s="3" t="s">
        <v>169</v>
      </c>
      <c r="B23" s="3" t="s">
        <v>170</v>
      </c>
      <c r="C23" s="3" t="s">
        <v>64</v>
      </c>
      <c r="D23">
        <v>1</v>
      </c>
      <c r="F23">
        <f t="shared" si="0"/>
        <v>0</v>
      </c>
    </row>
    <row r="24" spans="1:6" ht="28" x14ac:dyDescent="0.35">
      <c r="A24" s="3" t="s">
        <v>171</v>
      </c>
      <c r="B24" s="3" t="s">
        <v>115</v>
      </c>
      <c r="C24" s="3" t="s">
        <v>172</v>
      </c>
      <c r="D24">
        <v>2</v>
      </c>
      <c r="F24">
        <f t="shared" si="0"/>
        <v>0</v>
      </c>
    </row>
    <row r="25" spans="1:6" ht="42" x14ac:dyDescent="0.35">
      <c r="A25" s="3" t="s">
        <v>173</v>
      </c>
      <c r="B25" s="3" t="s">
        <v>174</v>
      </c>
      <c r="C25" s="3" t="s">
        <v>64</v>
      </c>
      <c r="D25">
        <v>1</v>
      </c>
      <c r="F25">
        <f t="shared" si="0"/>
        <v>0</v>
      </c>
    </row>
    <row r="26" spans="1:6" ht="28" x14ac:dyDescent="0.35">
      <c r="A26" s="3" t="s">
        <v>175</v>
      </c>
      <c r="B26" s="3" t="s">
        <v>154</v>
      </c>
      <c r="C26" s="3" t="s">
        <v>54</v>
      </c>
      <c r="D26">
        <v>3</v>
      </c>
      <c r="F26">
        <f t="shared" si="0"/>
        <v>0</v>
      </c>
    </row>
    <row r="27" spans="1:6" x14ac:dyDescent="0.35">
      <c r="A27" s="3" t="s">
        <v>176</v>
      </c>
      <c r="B27" s="3" t="s">
        <v>154</v>
      </c>
      <c r="C27" s="3" t="s">
        <v>177</v>
      </c>
      <c r="D27">
        <v>20</v>
      </c>
      <c r="F27">
        <f t="shared" si="0"/>
        <v>0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J21" sqref="J21"/>
    </sheetView>
  </sheetViews>
  <sheetFormatPr defaultRowHeight="14.5" x14ac:dyDescent="0.35"/>
  <sheetData>
    <row r="1" spans="1:2" ht="15" x14ac:dyDescent="0.25">
      <c r="A1" t="s">
        <v>11</v>
      </c>
      <c r="B1" t="s">
        <v>24</v>
      </c>
    </row>
    <row r="2" spans="1:2" x14ac:dyDescent="0.35">
      <c r="A2" t="s">
        <v>21</v>
      </c>
      <c r="B2" t="s">
        <v>25</v>
      </c>
    </row>
    <row r="3" spans="1:2" ht="15" x14ac:dyDescent="0.25">
      <c r="A3" t="s">
        <v>22</v>
      </c>
      <c r="B3" t="s">
        <v>26</v>
      </c>
    </row>
    <row r="4" spans="1:2" ht="15" x14ac:dyDescent="0.25">
      <c r="A4" t="s">
        <v>23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topLeftCell="A19" zoomScaleNormal="100" zoomScaleSheetLayoutView="100" workbookViewId="0">
      <selection activeCell="C32" sqref="C32"/>
    </sheetView>
  </sheetViews>
  <sheetFormatPr defaultRowHeight="14.5" x14ac:dyDescent="0.35"/>
  <cols>
    <col min="1" max="1" width="24.453125" customWidth="1"/>
    <col min="2" max="2" width="5.453125" customWidth="1"/>
    <col min="3" max="3" width="47.453125" customWidth="1"/>
    <col min="4" max="4" width="13.6328125" customWidth="1"/>
  </cols>
  <sheetData>
    <row r="1" spans="1:4" ht="15" x14ac:dyDescent="0.25">
      <c r="A1" s="6"/>
      <c r="B1" s="6"/>
      <c r="C1" s="6"/>
      <c r="D1" s="6"/>
    </row>
    <row r="2" spans="1:4" ht="72" customHeight="1" x14ac:dyDescent="0.25">
      <c r="A2" s="6"/>
      <c r="B2" s="6"/>
      <c r="C2" s="6"/>
      <c r="D2" s="6"/>
    </row>
    <row r="3" spans="1:4" x14ac:dyDescent="0.35">
      <c r="A3" s="6"/>
      <c r="B3" s="6"/>
      <c r="C3" s="6"/>
      <c r="D3" s="6"/>
    </row>
    <row r="4" spans="1:4" ht="15.5" x14ac:dyDescent="0.35">
      <c r="A4" s="15" t="s">
        <v>0</v>
      </c>
      <c r="B4" s="15"/>
      <c r="C4" s="16">
        <f>'Dados docente'!B4</f>
        <v>0</v>
      </c>
      <c r="D4" s="16"/>
    </row>
    <row r="5" spans="1:4" ht="15.5" x14ac:dyDescent="0.35">
      <c r="A5" s="15" t="str">
        <f>'Dados docente'!A5</f>
        <v>Processo</v>
      </c>
      <c r="B5" s="15"/>
      <c r="C5" s="16">
        <f>'Dados docente'!B5</f>
        <v>0</v>
      </c>
      <c r="D5" s="16"/>
    </row>
    <row r="6" spans="1:4" ht="15.5" x14ac:dyDescent="0.35">
      <c r="A6" s="15" t="str">
        <f>'Dados docente'!A6</f>
        <v>Cargo</v>
      </c>
      <c r="B6" s="15"/>
      <c r="C6" s="16" t="str">
        <f>'Dados docente'!B6</f>
        <v>Magistério Superior</v>
      </c>
      <c r="D6" s="16"/>
    </row>
    <row r="7" spans="1:4" ht="15.5" x14ac:dyDescent="0.35">
      <c r="A7" s="15" t="str">
        <f>'Dados docente'!A7</f>
        <v>Regime</v>
      </c>
      <c r="B7" s="15"/>
      <c r="C7" s="16" t="str">
        <f>'Dados docente'!B7</f>
        <v>40 DE</v>
      </c>
      <c r="D7" s="16"/>
    </row>
    <row r="8" spans="1:4" ht="15.5" x14ac:dyDescent="0.35">
      <c r="A8" s="17"/>
      <c r="B8" s="17"/>
      <c r="C8" s="16"/>
      <c r="D8" s="16"/>
    </row>
    <row r="9" spans="1:4" ht="15.5" x14ac:dyDescent="0.35">
      <c r="A9" s="17"/>
      <c r="B9" s="17"/>
      <c r="C9" s="16"/>
      <c r="D9" s="16"/>
    </row>
    <row r="10" spans="1:4" ht="19.5" customHeight="1" x14ac:dyDescent="0.35">
      <c r="A10" s="22" t="s">
        <v>27</v>
      </c>
      <c r="B10" s="14">
        <f>IF(C7='não mexer'!A4,20,40)</f>
        <v>40</v>
      </c>
    </row>
    <row r="11" spans="1:4" ht="15.5" x14ac:dyDescent="0.35">
      <c r="A11" s="17"/>
      <c r="B11" s="17"/>
      <c r="C11" s="16"/>
      <c r="D11" s="16"/>
    </row>
    <row r="12" spans="1:4" ht="15.5" x14ac:dyDescent="0.35">
      <c r="A12" s="17" t="s">
        <v>28</v>
      </c>
      <c r="B12" s="36">
        <f>D24</f>
        <v>0</v>
      </c>
      <c r="C12" s="32"/>
      <c r="D12" s="29"/>
    </row>
    <row r="13" spans="1:4" ht="15.5" x14ac:dyDescent="0.35">
      <c r="A13" s="18"/>
      <c r="B13" s="18"/>
      <c r="C13" s="16"/>
      <c r="D13" s="16"/>
    </row>
    <row r="14" spans="1:4" ht="15.5" x14ac:dyDescent="0.35">
      <c r="A14" s="16"/>
      <c r="B14" s="16"/>
      <c r="C14" s="16"/>
      <c r="D14" s="16"/>
    </row>
    <row r="15" spans="1:4" ht="30" x14ac:dyDescent="0.35">
      <c r="A15" s="19" t="s">
        <v>10</v>
      </c>
      <c r="B15" s="39" t="s">
        <v>12</v>
      </c>
      <c r="C15" s="40"/>
      <c r="D15" s="20" t="s">
        <v>1</v>
      </c>
    </row>
    <row r="16" spans="1:4" ht="31.5" customHeight="1" x14ac:dyDescent="0.35">
      <c r="A16" s="21" t="str">
        <f>'Grupo I - ensino'!A1</f>
        <v>Grupo I</v>
      </c>
      <c r="B16" s="37" t="str">
        <f>'Grupo I - ensino'!B1</f>
        <v>Desempenho didático avaliado com a participação do corpo discente</v>
      </c>
      <c r="C16" s="38"/>
      <c r="D16" s="25">
        <f>'Grupo I - ensino'!B8</f>
        <v>0</v>
      </c>
    </row>
    <row r="17" spans="1:4" ht="47.25" customHeight="1" x14ac:dyDescent="0.35">
      <c r="A17" s="21" t="str">
        <f>'Grupo II - orientação'!A1</f>
        <v>Grupo II</v>
      </c>
      <c r="B17" s="37" t="str">
        <f>'Grupo II - orientação'!B1</f>
        <v>Orientação de estudantes de mestrado e doutorado, de monitores, estagiários ou bolsistas institucionais, bem como de alunos em seus trabalhos de conclusão de curso</v>
      </c>
      <c r="C17" s="38"/>
      <c r="D17" s="25">
        <f>'Grupo II - orientação'!B8</f>
        <v>0</v>
      </c>
    </row>
    <row r="18" spans="1:4" ht="31.5" customHeight="1" x14ac:dyDescent="0.35">
      <c r="A18" s="21" t="str">
        <f>'Grupo III - Bancas'!A1</f>
        <v>Grupo III</v>
      </c>
      <c r="B18" s="37" t="str">
        <f>'Grupo III - Bancas'!B1</f>
        <v>Participação em bancas examinadoras de monografia, de dissertações, de teses e de concurso público</v>
      </c>
      <c r="C18" s="38"/>
      <c r="D18" s="25">
        <f>'Grupo II - orientação'!B8</f>
        <v>0</v>
      </c>
    </row>
    <row r="19" spans="1:4" ht="63" customHeight="1" x14ac:dyDescent="0.35">
      <c r="A19" s="21" t="str">
        <f>'Grupo IV - Cursos e estágios'!A1</f>
        <v>Grupo IV</v>
      </c>
      <c r="B19" s="37" t="str">
        <f>'Grupo IV - Cursos e estágios'!B1</f>
        <v>Participação em cursos ou estágios de aperfeiçoamento, especialização e atualização, bem como obtenção de créditos e títulos de pós-graduação stricto sensu, exceto quando contabilizados para fins de promoção acelerada</v>
      </c>
      <c r="C19" s="38"/>
      <c r="D19" s="25">
        <f>'Grupo IV - Cursos e estágios'!B8</f>
        <v>0</v>
      </c>
    </row>
    <row r="20" spans="1:4" ht="15.75" customHeight="1" x14ac:dyDescent="0.35">
      <c r="A20" s="21" t="str">
        <f>'Grupo V - Pesquisa'!A1</f>
        <v>Grupo V</v>
      </c>
      <c r="B20" s="37" t="str">
        <f>'Grupo V - Pesquisa'!B1</f>
        <v>Atividades de pesquisa</v>
      </c>
      <c r="C20" s="38"/>
      <c r="D20" s="25">
        <f>'Grupo V - Pesquisa'!B8</f>
        <v>0</v>
      </c>
    </row>
    <row r="21" spans="1:4" ht="31.5" customHeight="1" x14ac:dyDescent="0.35">
      <c r="A21" s="21" t="str">
        <f>'Grupo VI - Produção'!A1</f>
        <v>Grupo VI</v>
      </c>
      <c r="B21" s="37" t="str">
        <f>'Grupo VI - Produção'!B1</f>
        <v>Produção intelectual, científica, de inovação, técnica ou artística</v>
      </c>
      <c r="C21" s="38"/>
      <c r="D21" s="25">
        <f>'Grupo VI - Produção'!B8</f>
        <v>0</v>
      </c>
    </row>
    <row r="22" spans="1:4" ht="14.25" customHeight="1" x14ac:dyDescent="0.35">
      <c r="A22" s="21" t="str">
        <f>'Grupo VII - Extensão'!A1</f>
        <v>Grupo VII</v>
      </c>
      <c r="B22" s="37" t="str">
        <f>'Grupo VII - Extensão'!B1</f>
        <v>Atividades de extensão à comunidade, de cursos e de serviços</v>
      </c>
      <c r="C22" s="38"/>
      <c r="D22" s="25">
        <f>'Grupo VII - Extensão'!B8</f>
        <v>0</v>
      </c>
    </row>
    <row r="23" spans="1:4" ht="15.75" customHeight="1" x14ac:dyDescent="0.35">
      <c r="A23" s="21" t="str">
        <f>'Grupo VIII - Gestão'!A1</f>
        <v>Grupo VIII</v>
      </c>
      <c r="B23" s="37" t="str">
        <f>'Grupo VIII - Gestão'!B1</f>
        <v>Atividades de gestão</v>
      </c>
      <c r="C23" s="38"/>
      <c r="D23" s="25">
        <f>'Grupo VIII - Gestão'!B8</f>
        <v>0</v>
      </c>
    </row>
    <row r="24" spans="1:4" ht="15.5" x14ac:dyDescent="0.35">
      <c r="A24" s="16"/>
      <c r="B24" s="16"/>
      <c r="C24" s="31" t="s">
        <v>186</v>
      </c>
      <c r="D24" s="30">
        <f>SUM(D16:D23)</f>
        <v>0</v>
      </c>
    </row>
    <row r="25" spans="1:4" ht="15.5" x14ac:dyDescent="0.35">
      <c r="A25" s="16"/>
      <c r="B25" s="16"/>
      <c r="C25" s="16"/>
      <c r="D25" s="16"/>
    </row>
    <row r="26" spans="1:4" ht="15.5" x14ac:dyDescent="0.35">
      <c r="A26" s="16"/>
      <c r="B26" s="16"/>
      <c r="C26" s="16"/>
      <c r="D26" s="16"/>
    </row>
    <row r="27" spans="1:4" ht="15.5" x14ac:dyDescent="0.35">
      <c r="A27" s="16"/>
      <c r="B27" s="16"/>
      <c r="C27" s="16"/>
      <c r="D27" s="16"/>
    </row>
    <row r="28" spans="1:4" ht="15.5" x14ac:dyDescent="0.35">
      <c r="A28" s="16"/>
      <c r="B28" s="16"/>
      <c r="C28" s="16"/>
      <c r="D28" s="16"/>
    </row>
    <row r="29" spans="1:4" ht="15.5" x14ac:dyDescent="0.35">
      <c r="A29" s="16"/>
      <c r="B29" s="16"/>
      <c r="C29" s="16"/>
      <c r="D29" s="16"/>
    </row>
    <row r="30" spans="1:4" ht="15.5" x14ac:dyDescent="0.35">
      <c r="A30" s="16"/>
      <c r="B30" s="16"/>
      <c r="C30" s="16"/>
      <c r="D30" s="16"/>
    </row>
    <row r="31" spans="1:4" ht="15.5" x14ac:dyDescent="0.35">
      <c r="A31" s="16"/>
      <c r="B31" s="16"/>
      <c r="C31" s="33" t="str">
        <f>'Dados docente'!B2</f>
        <v>Emanuel Fernando Maia de Souza</v>
      </c>
      <c r="D31" s="16"/>
    </row>
    <row r="32" spans="1:4" ht="15.5" x14ac:dyDescent="0.35">
      <c r="A32" s="16"/>
      <c r="B32" s="16"/>
      <c r="C32" s="34">
        <f>'Dados docente'!B3</f>
        <v>0</v>
      </c>
      <c r="D32" s="16"/>
    </row>
    <row r="33" spans="1:4" ht="15.5" x14ac:dyDescent="0.35">
      <c r="A33" s="16"/>
      <c r="B33" s="16"/>
      <c r="C33" s="16"/>
      <c r="D33" s="16"/>
    </row>
  </sheetData>
  <mergeCells count="9">
    <mergeCell ref="B21:C21"/>
    <mergeCell ref="B22:C22"/>
    <mergeCell ref="B23:C23"/>
    <mergeCell ref="B15:C15"/>
    <mergeCell ref="B16:C16"/>
    <mergeCell ref="B17:C17"/>
    <mergeCell ref="B19:C19"/>
    <mergeCell ref="B18:C18"/>
    <mergeCell ref="B20:C20"/>
  </mergeCells>
  <pageMargins left="0.82677165354330717" right="0.23622047244094491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'não mexer'!$A$2:$A$4</xm:f>
          </x14:formula1>
          <xm:sqref>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9"/>
  <sheetViews>
    <sheetView topLeftCell="A8" workbookViewId="0">
      <selection activeCell="A13" sqref="A13"/>
    </sheetView>
  </sheetViews>
  <sheetFormatPr defaultRowHeight="14.5" x14ac:dyDescent="0.35"/>
  <cols>
    <col min="1" max="1" width="19.54296875" customWidth="1"/>
    <col min="2" max="2" width="26.54296875" customWidth="1"/>
    <col min="3" max="3" width="22.453125" customWidth="1"/>
    <col min="4" max="4" width="9.7265625" bestFit="1" customWidth="1"/>
    <col min="5" max="5" width="13.54296875" bestFit="1" customWidth="1"/>
    <col min="6" max="6" width="16.81640625" bestFit="1" customWidth="1"/>
    <col min="16" max="19" width="0" hidden="1" customWidth="1"/>
  </cols>
  <sheetData>
    <row r="1" spans="1:18" x14ac:dyDescent="0.35">
      <c r="A1" t="s">
        <v>2</v>
      </c>
      <c r="B1" s="1" t="s">
        <v>13</v>
      </c>
    </row>
    <row r="2" spans="1:18" ht="15" x14ac:dyDescent="0.25">
      <c r="B2" s="1"/>
    </row>
    <row r="3" spans="1:18" ht="15" x14ac:dyDescent="0.25">
      <c r="A3" s="5" t="str">
        <f>impressão!A4</f>
        <v>Docente</v>
      </c>
      <c r="B3">
        <f>impressão!C4</f>
        <v>0</v>
      </c>
    </row>
    <row r="4" spans="1:18" ht="15" x14ac:dyDescent="0.25">
      <c r="A4" s="5" t="str">
        <f>impressão!A6</f>
        <v>Cargo</v>
      </c>
      <c r="B4" t="str">
        <f>impressão!C6</f>
        <v>Magistério Superior</v>
      </c>
    </row>
    <row r="5" spans="1:18" ht="15" x14ac:dyDescent="0.25">
      <c r="A5" s="5" t="str">
        <f>impressão!A7</f>
        <v>Regime</v>
      </c>
      <c r="B5" t="str">
        <f>impressão!C7</f>
        <v>40 DE</v>
      </c>
    </row>
    <row r="6" spans="1:18" ht="15" x14ac:dyDescent="0.25">
      <c r="B6" s="1"/>
    </row>
    <row r="7" spans="1:18" ht="15" x14ac:dyDescent="0.25">
      <c r="B7" s="1"/>
    </row>
    <row r="8" spans="1:18" x14ac:dyDescent="0.35">
      <c r="A8" s="5" t="s">
        <v>41</v>
      </c>
      <c r="B8" s="26">
        <f>SUM(F11:F14)</f>
        <v>0</v>
      </c>
    </row>
    <row r="10" spans="1:18" x14ac:dyDescent="0.35">
      <c r="A10" s="5" t="s">
        <v>29</v>
      </c>
      <c r="B10" s="5" t="s">
        <v>30</v>
      </c>
      <c r="C10" s="5" t="s">
        <v>44</v>
      </c>
      <c r="D10" s="5" t="s">
        <v>45</v>
      </c>
      <c r="E10" s="5" t="s">
        <v>46</v>
      </c>
      <c r="F10" s="5" t="s">
        <v>1</v>
      </c>
    </row>
    <row r="11" spans="1:18" ht="42" x14ac:dyDescent="0.35">
      <c r="A11" s="3" t="s">
        <v>31</v>
      </c>
      <c r="B11" s="3" t="s">
        <v>32</v>
      </c>
      <c r="C11" s="3" t="s">
        <v>33</v>
      </c>
      <c r="D11">
        <v>1</v>
      </c>
      <c r="F11">
        <f t="shared" ref="F11:F13" si="0">E11*D11</f>
        <v>0</v>
      </c>
    </row>
    <row r="12" spans="1:18" ht="42" x14ac:dyDescent="0.35">
      <c r="A12" s="3" t="s">
        <v>34</v>
      </c>
      <c r="B12" s="3" t="s">
        <v>35</v>
      </c>
      <c r="C12" s="3" t="s">
        <v>36</v>
      </c>
      <c r="D12">
        <v>5</v>
      </c>
      <c r="F12">
        <f t="shared" si="0"/>
        <v>0</v>
      </c>
    </row>
    <row r="13" spans="1:18" ht="42" x14ac:dyDescent="0.35">
      <c r="A13" s="3" t="s">
        <v>37</v>
      </c>
      <c r="B13" s="3" t="s">
        <v>38</v>
      </c>
      <c r="C13" s="3" t="s">
        <v>39</v>
      </c>
      <c r="D13">
        <v>5</v>
      </c>
      <c r="F13">
        <f t="shared" si="0"/>
        <v>0</v>
      </c>
    </row>
    <row r="14" spans="1:18" ht="56" x14ac:dyDescent="0.35">
      <c r="A14" s="3" t="s">
        <v>40</v>
      </c>
      <c r="B14" s="3" t="s">
        <v>42</v>
      </c>
      <c r="C14" s="3" t="s">
        <v>43</v>
      </c>
      <c r="E14" s="26"/>
      <c r="F14" s="26">
        <f>SUM(R16:R19)</f>
        <v>0</v>
      </c>
    </row>
    <row r="15" spans="1:18" x14ac:dyDescent="0.35">
      <c r="A15" s="23"/>
      <c r="B15" s="23"/>
      <c r="C15" s="23"/>
      <c r="D15" t="s">
        <v>188</v>
      </c>
      <c r="F15" t="s">
        <v>182</v>
      </c>
    </row>
    <row r="16" spans="1:18" x14ac:dyDescent="0.35">
      <c r="A16" s="3"/>
      <c r="B16" s="3"/>
      <c r="C16" s="3" t="s">
        <v>47</v>
      </c>
      <c r="D16" s="35">
        <f>R16</f>
        <v>0</v>
      </c>
      <c r="F16" s="24"/>
      <c r="G16" s="24"/>
      <c r="H16" s="24"/>
      <c r="I16" s="24"/>
      <c r="J16" s="24"/>
      <c r="K16" s="24"/>
      <c r="L16" s="24"/>
      <c r="Q16" s="26">
        <f>SUM(F16:L16)/IF(COUNT(F16:L16)=0,1,COUNT(F16:L16))</f>
        <v>0</v>
      </c>
      <c r="R16" s="26">
        <f>Q16/10</f>
        <v>0</v>
      </c>
    </row>
    <row r="17" spans="3:18" x14ac:dyDescent="0.35">
      <c r="C17" s="3" t="s">
        <v>48</v>
      </c>
      <c r="D17" s="35">
        <f t="shared" ref="D17:D19" si="1">R17</f>
        <v>0</v>
      </c>
      <c r="F17" s="24"/>
      <c r="G17" s="24"/>
      <c r="H17" s="24"/>
      <c r="I17" s="24"/>
      <c r="J17" s="24"/>
      <c r="K17" s="24"/>
      <c r="L17" s="24"/>
      <c r="Q17" s="26">
        <f>SUM(F17:L17)/IF(COUNT(F17:L17)=0,1,COUNT(F17:L17))</f>
        <v>0</v>
      </c>
      <c r="R17" s="26">
        <f t="shared" ref="R17:R19" si="2">Q17/10</f>
        <v>0</v>
      </c>
    </row>
    <row r="18" spans="3:18" x14ac:dyDescent="0.35">
      <c r="C18" s="3" t="s">
        <v>49</v>
      </c>
      <c r="D18" s="35">
        <f t="shared" si="1"/>
        <v>0</v>
      </c>
      <c r="F18" s="24"/>
      <c r="G18" s="24"/>
      <c r="H18" s="24"/>
      <c r="I18" s="24"/>
      <c r="J18" s="24"/>
      <c r="K18" s="24"/>
      <c r="L18" s="24"/>
      <c r="Q18" s="26">
        <f>SUM(F18:L18)/IF(COUNT(F18:L18)=0,1,COUNT(F18:L18))</f>
        <v>0</v>
      </c>
      <c r="R18" s="26">
        <f t="shared" si="2"/>
        <v>0</v>
      </c>
    </row>
    <row r="19" spans="3:18" x14ac:dyDescent="0.35">
      <c r="C19" s="3" t="s">
        <v>50</v>
      </c>
      <c r="D19" s="35">
        <f t="shared" si="1"/>
        <v>0</v>
      </c>
      <c r="F19" s="24"/>
      <c r="G19" s="24"/>
      <c r="H19" s="24"/>
      <c r="I19" s="24"/>
      <c r="J19" s="24"/>
      <c r="K19" s="24"/>
      <c r="L19" s="24"/>
      <c r="Q19" s="26">
        <f>SUM(F19:L19)/IF(COUNT(F19:L19)=0,1,COUNT(F19:L19))</f>
        <v>0</v>
      </c>
      <c r="R19" s="26">
        <f t="shared" si="2"/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6" workbookViewId="0">
      <selection activeCell="E11" sqref="E11"/>
    </sheetView>
  </sheetViews>
  <sheetFormatPr defaultRowHeight="14.5" x14ac:dyDescent="0.35"/>
  <cols>
    <col min="1" max="1" width="21.1796875" customWidth="1"/>
    <col min="2" max="2" width="23.81640625" customWidth="1"/>
    <col min="3" max="3" width="17.1796875" customWidth="1"/>
    <col min="4" max="4" width="11.81640625" customWidth="1"/>
    <col min="5" max="5" width="18" customWidth="1"/>
    <col min="6" max="6" width="17" customWidth="1"/>
  </cols>
  <sheetData>
    <row r="1" spans="1:6" x14ac:dyDescent="0.35">
      <c r="A1" t="s">
        <v>3</v>
      </c>
      <c r="B1" s="2" t="s">
        <v>14</v>
      </c>
    </row>
    <row r="3" spans="1:6" ht="15" x14ac:dyDescent="0.25">
      <c r="A3" s="5" t="str">
        <f>impressão!A4</f>
        <v>Docente</v>
      </c>
      <c r="B3">
        <f>impressão!C4</f>
        <v>0</v>
      </c>
    </row>
    <row r="4" spans="1:6" ht="15" x14ac:dyDescent="0.25">
      <c r="A4" s="5" t="str">
        <f>impressão!A6</f>
        <v>Cargo</v>
      </c>
      <c r="B4" t="str">
        <f>impressão!C6</f>
        <v>Magistério Superior</v>
      </c>
    </row>
    <row r="5" spans="1:6" ht="15" x14ac:dyDescent="0.25">
      <c r="A5" s="5" t="str">
        <f>impressão!A7</f>
        <v>Regime</v>
      </c>
      <c r="B5" t="str">
        <f>impressão!C7</f>
        <v>40 DE</v>
      </c>
    </row>
    <row r="6" spans="1:6" ht="15" x14ac:dyDescent="0.25">
      <c r="B6" s="1"/>
    </row>
    <row r="7" spans="1:6" ht="15" x14ac:dyDescent="0.25">
      <c r="B7" s="1"/>
    </row>
    <row r="8" spans="1:6" x14ac:dyDescent="0.35">
      <c r="A8" s="5" t="s">
        <v>41</v>
      </c>
      <c r="B8">
        <f>SUM(F11:F14)</f>
        <v>0</v>
      </c>
    </row>
    <row r="10" spans="1:6" x14ac:dyDescent="0.35">
      <c r="A10" s="5" t="s">
        <v>29</v>
      </c>
      <c r="B10" s="5" t="s">
        <v>30</v>
      </c>
      <c r="C10" s="5" t="s">
        <v>44</v>
      </c>
      <c r="D10" s="5" t="s">
        <v>45</v>
      </c>
      <c r="E10" s="5" t="s">
        <v>46</v>
      </c>
      <c r="F10" s="5" t="s">
        <v>1</v>
      </c>
    </row>
    <row r="11" spans="1:6" ht="42" x14ac:dyDescent="0.35">
      <c r="A11" s="3" t="s">
        <v>183</v>
      </c>
      <c r="B11" s="3" t="s">
        <v>184</v>
      </c>
      <c r="C11" s="3" t="s">
        <v>185</v>
      </c>
      <c r="D11">
        <v>2</v>
      </c>
      <c r="F11">
        <f>E11*D11</f>
        <v>0</v>
      </c>
    </row>
    <row r="12" spans="1:6" ht="42" x14ac:dyDescent="0.35">
      <c r="A12" s="3" t="s">
        <v>53</v>
      </c>
      <c r="B12" s="3" t="s">
        <v>51</v>
      </c>
      <c r="C12" s="3" t="s">
        <v>58</v>
      </c>
      <c r="D12">
        <v>3</v>
      </c>
      <c r="F12">
        <f t="shared" ref="F12:F14" si="0">E12*D12</f>
        <v>0</v>
      </c>
    </row>
    <row r="13" spans="1:6" ht="42" x14ac:dyDescent="0.35">
      <c r="A13" s="3" t="s">
        <v>55</v>
      </c>
      <c r="B13" s="3" t="s">
        <v>51</v>
      </c>
      <c r="C13" s="3" t="s">
        <v>59</v>
      </c>
      <c r="D13">
        <v>4</v>
      </c>
      <c r="F13">
        <f t="shared" si="0"/>
        <v>0</v>
      </c>
    </row>
    <row r="14" spans="1:6" ht="42" x14ac:dyDescent="0.35">
      <c r="A14" s="3" t="s">
        <v>57</v>
      </c>
      <c r="B14" s="3" t="s">
        <v>51</v>
      </c>
      <c r="C14" s="3" t="s">
        <v>60</v>
      </c>
      <c r="D14">
        <v>5</v>
      </c>
      <c r="F14">
        <f t="shared" si="0"/>
        <v>0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10" workbookViewId="0">
      <selection activeCell="A18" sqref="A18"/>
    </sheetView>
  </sheetViews>
  <sheetFormatPr defaultRowHeight="14.5" x14ac:dyDescent="0.35"/>
  <cols>
    <col min="1" max="1" width="23.7265625" customWidth="1"/>
    <col min="2" max="2" width="27.26953125" customWidth="1"/>
    <col min="3" max="3" width="14.7265625" customWidth="1"/>
    <col min="4" max="4" width="14" customWidth="1"/>
    <col min="5" max="5" width="13.54296875" bestFit="1" customWidth="1"/>
    <col min="6" max="6" width="16.1796875" customWidth="1"/>
  </cols>
  <sheetData>
    <row r="1" spans="1:6" x14ac:dyDescent="0.35">
      <c r="A1" t="s">
        <v>4</v>
      </c>
      <c r="B1" s="2" t="s">
        <v>15</v>
      </c>
    </row>
    <row r="3" spans="1:6" ht="15" x14ac:dyDescent="0.25">
      <c r="A3" s="5" t="str">
        <f>impressão!A4</f>
        <v>Docente</v>
      </c>
      <c r="B3">
        <f>impressão!C4</f>
        <v>0</v>
      </c>
    </row>
    <row r="4" spans="1:6" ht="15" x14ac:dyDescent="0.25">
      <c r="A4" s="5" t="str">
        <f>impressão!A6</f>
        <v>Cargo</v>
      </c>
      <c r="B4" t="str">
        <f>impressão!C6</f>
        <v>Magistério Superior</v>
      </c>
    </row>
    <row r="5" spans="1:6" ht="15" x14ac:dyDescent="0.25">
      <c r="A5" s="5" t="str">
        <f>impressão!A7</f>
        <v>Regime</v>
      </c>
      <c r="B5" t="str">
        <f>impressão!C7</f>
        <v>40 DE</v>
      </c>
    </row>
    <row r="6" spans="1:6" ht="15" x14ac:dyDescent="0.25">
      <c r="B6" s="1"/>
    </row>
    <row r="7" spans="1:6" ht="15" x14ac:dyDescent="0.25">
      <c r="B7" s="1"/>
    </row>
    <row r="8" spans="1:6" x14ac:dyDescent="0.35">
      <c r="A8" s="5" t="s">
        <v>41</v>
      </c>
      <c r="B8">
        <f>SUM(F11:F19)</f>
        <v>0</v>
      </c>
    </row>
    <row r="10" spans="1:6" x14ac:dyDescent="0.35">
      <c r="A10" s="5" t="s">
        <v>29</v>
      </c>
      <c r="B10" s="5" t="s">
        <v>30</v>
      </c>
      <c r="C10" s="5" t="s">
        <v>44</v>
      </c>
      <c r="D10" s="5" t="s">
        <v>45</v>
      </c>
      <c r="E10" s="5" t="s">
        <v>46</v>
      </c>
      <c r="F10" s="5" t="s">
        <v>1</v>
      </c>
    </row>
    <row r="11" spans="1:6" ht="56" x14ac:dyDescent="0.35">
      <c r="A11" s="3" t="s">
        <v>61</v>
      </c>
      <c r="B11" s="3" t="s">
        <v>62</v>
      </c>
      <c r="C11" s="3" t="s">
        <v>52</v>
      </c>
      <c r="D11">
        <v>2</v>
      </c>
      <c r="F11">
        <f>D11*E11</f>
        <v>0</v>
      </c>
    </row>
    <row r="12" spans="1:6" ht="56" x14ac:dyDescent="0.35">
      <c r="A12" s="3" t="s">
        <v>63</v>
      </c>
      <c r="B12" s="3" t="s">
        <v>62</v>
      </c>
      <c r="C12" s="3" t="s">
        <v>64</v>
      </c>
      <c r="D12">
        <v>1</v>
      </c>
      <c r="F12">
        <f t="shared" ref="F12:F19" si="0">D12*E12</f>
        <v>0</v>
      </c>
    </row>
    <row r="13" spans="1:6" ht="56" x14ac:dyDescent="0.35">
      <c r="A13" s="3" t="s">
        <v>65</v>
      </c>
      <c r="B13" s="3" t="s">
        <v>62</v>
      </c>
      <c r="C13" s="3" t="s">
        <v>64</v>
      </c>
      <c r="D13">
        <v>1</v>
      </c>
      <c r="F13">
        <f t="shared" si="0"/>
        <v>0</v>
      </c>
    </row>
    <row r="14" spans="1:6" ht="42" x14ac:dyDescent="0.35">
      <c r="A14" s="3" t="s">
        <v>66</v>
      </c>
      <c r="B14" s="3" t="s">
        <v>62</v>
      </c>
      <c r="C14" s="3" t="s">
        <v>52</v>
      </c>
      <c r="D14">
        <v>2</v>
      </c>
      <c r="F14">
        <f t="shared" si="0"/>
        <v>0</v>
      </c>
    </row>
    <row r="15" spans="1:6" ht="42" x14ac:dyDescent="0.35">
      <c r="A15" s="3" t="s">
        <v>67</v>
      </c>
      <c r="B15" s="3" t="s">
        <v>62</v>
      </c>
      <c r="C15" s="3" t="s">
        <v>64</v>
      </c>
      <c r="D15">
        <v>1</v>
      </c>
      <c r="F15">
        <f t="shared" si="0"/>
        <v>0</v>
      </c>
    </row>
    <row r="16" spans="1:6" ht="56" x14ac:dyDescent="0.35">
      <c r="A16" s="3" t="s">
        <v>68</v>
      </c>
      <c r="B16" s="3" t="s">
        <v>62</v>
      </c>
      <c r="C16" s="3" t="s">
        <v>69</v>
      </c>
      <c r="D16">
        <v>0.5</v>
      </c>
      <c r="F16">
        <f t="shared" si="0"/>
        <v>0</v>
      </c>
    </row>
    <row r="17" spans="1:6" ht="42" x14ac:dyDescent="0.35">
      <c r="A17" s="3" t="s">
        <v>70</v>
      </c>
      <c r="B17" s="3" t="s">
        <v>62</v>
      </c>
      <c r="C17" s="3" t="s">
        <v>64</v>
      </c>
      <c r="D17">
        <v>1</v>
      </c>
      <c r="F17">
        <f t="shared" si="0"/>
        <v>0</v>
      </c>
    </row>
    <row r="18" spans="1:6" ht="56" x14ac:dyDescent="0.35">
      <c r="A18" s="3" t="s">
        <v>71</v>
      </c>
      <c r="B18" s="3" t="s">
        <v>62</v>
      </c>
      <c r="C18" s="3" t="s">
        <v>69</v>
      </c>
      <c r="D18">
        <v>0.5</v>
      </c>
      <c r="F18">
        <f t="shared" si="0"/>
        <v>0</v>
      </c>
    </row>
    <row r="19" spans="1:6" ht="56" x14ac:dyDescent="0.35">
      <c r="A19" s="3" t="s">
        <v>72</v>
      </c>
      <c r="B19" s="3" t="s">
        <v>62</v>
      </c>
      <c r="C19" s="3" t="s">
        <v>52</v>
      </c>
      <c r="D19">
        <v>2</v>
      </c>
      <c r="F19">
        <f t="shared" si="0"/>
        <v>0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7" workbookViewId="0">
      <selection activeCell="E11" sqref="E11"/>
    </sheetView>
  </sheetViews>
  <sheetFormatPr defaultRowHeight="14.5" x14ac:dyDescent="0.35"/>
  <cols>
    <col min="1" max="1" width="26.54296875" customWidth="1"/>
    <col min="2" max="2" width="13.7265625" customWidth="1"/>
    <col min="3" max="3" width="14.453125" bestFit="1" customWidth="1"/>
    <col min="4" max="4" width="9.7265625" bestFit="1" customWidth="1"/>
    <col min="5" max="5" width="13.54296875" bestFit="1" customWidth="1"/>
    <col min="6" max="6" width="16.81640625" bestFit="1" customWidth="1"/>
  </cols>
  <sheetData>
    <row r="1" spans="1:6" x14ac:dyDescent="0.35">
      <c r="A1" t="s">
        <v>5</v>
      </c>
      <c r="B1" s="2" t="s">
        <v>16</v>
      </c>
    </row>
    <row r="3" spans="1:6" ht="15" x14ac:dyDescent="0.25">
      <c r="A3" s="5" t="str">
        <f>impressão!A4</f>
        <v>Docente</v>
      </c>
      <c r="B3">
        <f>impressão!C4</f>
        <v>0</v>
      </c>
    </row>
    <row r="4" spans="1:6" ht="15" x14ac:dyDescent="0.25">
      <c r="A4" s="5" t="str">
        <f>impressão!A6</f>
        <v>Cargo</v>
      </c>
      <c r="B4" t="str">
        <f>impressão!C6</f>
        <v>Magistério Superior</v>
      </c>
    </row>
    <row r="5" spans="1:6" ht="15" x14ac:dyDescent="0.25">
      <c r="A5" s="5" t="str">
        <f>impressão!A7</f>
        <v>Regime</v>
      </c>
      <c r="B5" t="str">
        <f>impressão!C7</f>
        <v>40 DE</v>
      </c>
    </row>
    <row r="6" spans="1:6" ht="15" x14ac:dyDescent="0.25">
      <c r="B6" s="1"/>
    </row>
    <row r="7" spans="1:6" ht="15" x14ac:dyDescent="0.25">
      <c r="B7" s="1"/>
    </row>
    <row r="8" spans="1:6" x14ac:dyDescent="0.35">
      <c r="A8" s="5" t="s">
        <v>41</v>
      </c>
      <c r="B8">
        <f>SUM(F11:F18)</f>
        <v>0</v>
      </c>
    </row>
    <row r="10" spans="1:6" x14ac:dyDescent="0.35">
      <c r="A10" s="5" t="s">
        <v>29</v>
      </c>
      <c r="B10" s="5" t="s">
        <v>30</v>
      </c>
      <c r="C10" s="5" t="s">
        <v>44</v>
      </c>
      <c r="D10" s="5" t="s">
        <v>45</v>
      </c>
      <c r="E10" s="5" t="s">
        <v>46</v>
      </c>
      <c r="F10" s="5" t="s">
        <v>1</v>
      </c>
    </row>
    <row r="11" spans="1:6" ht="42" x14ac:dyDescent="0.35">
      <c r="A11" s="3" t="s">
        <v>73</v>
      </c>
      <c r="B11" s="3" t="s">
        <v>74</v>
      </c>
      <c r="C11" s="3" t="s">
        <v>75</v>
      </c>
      <c r="D11">
        <v>5</v>
      </c>
      <c r="F11">
        <f>E11*D11</f>
        <v>0</v>
      </c>
    </row>
    <row r="12" spans="1:6" ht="42" x14ac:dyDescent="0.35">
      <c r="A12" s="3" t="s">
        <v>76</v>
      </c>
      <c r="B12" s="3" t="s">
        <v>74</v>
      </c>
      <c r="C12" s="3" t="s">
        <v>77</v>
      </c>
      <c r="D12">
        <v>10</v>
      </c>
      <c r="F12">
        <f t="shared" ref="F12:F17" si="0">E12*D12</f>
        <v>0</v>
      </c>
    </row>
    <row r="13" spans="1:6" ht="28" x14ac:dyDescent="0.35">
      <c r="A13" s="3" t="s">
        <v>78</v>
      </c>
      <c r="B13" s="3" t="s">
        <v>74</v>
      </c>
      <c r="C13" s="3" t="s">
        <v>79</v>
      </c>
      <c r="D13">
        <v>15</v>
      </c>
      <c r="F13">
        <f t="shared" si="0"/>
        <v>0</v>
      </c>
    </row>
    <row r="14" spans="1:6" ht="28" x14ac:dyDescent="0.35">
      <c r="A14" s="3" t="s">
        <v>80</v>
      </c>
      <c r="B14" s="3" t="s">
        <v>74</v>
      </c>
      <c r="C14" s="3" t="s">
        <v>81</v>
      </c>
      <c r="D14">
        <v>20</v>
      </c>
      <c r="F14">
        <f t="shared" si="0"/>
        <v>0</v>
      </c>
    </row>
    <row r="15" spans="1:6" ht="28" x14ac:dyDescent="0.35">
      <c r="A15" s="3" t="s">
        <v>82</v>
      </c>
      <c r="B15" s="3" t="s">
        <v>74</v>
      </c>
      <c r="C15" s="3" t="s">
        <v>79</v>
      </c>
      <c r="D15">
        <v>15</v>
      </c>
      <c r="F15">
        <f t="shared" si="0"/>
        <v>0</v>
      </c>
    </row>
    <row r="16" spans="1:6" ht="42" x14ac:dyDescent="0.35">
      <c r="A16" s="3" t="s">
        <v>83</v>
      </c>
      <c r="B16" s="3" t="s">
        <v>84</v>
      </c>
      <c r="C16" s="3" t="s">
        <v>75</v>
      </c>
      <c r="D16">
        <v>5</v>
      </c>
      <c r="F16">
        <f t="shared" si="0"/>
        <v>0</v>
      </c>
    </row>
    <row r="17" spans="1:6" ht="28" x14ac:dyDescent="0.35">
      <c r="A17" s="3" t="s">
        <v>85</v>
      </c>
      <c r="B17" s="3" t="s">
        <v>84</v>
      </c>
      <c r="C17" s="3" t="s">
        <v>77</v>
      </c>
      <c r="D17">
        <v>10</v>
      </c>
      <c r="F17">
        <f t="shared" si="0"/>
        <v>0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H13" sqref="H13"/>
    </sheetView>
  </sheetViews>
  <sheetFormatPr defaultRowHeight="14.5" x14ac:dyDescent="0.35"/>
  <cols>
    <col min="1" max="1" width="23.54296875" customWidth="1"/>
    <col min="2" max="2" width="35.7265625" customWidth="1"/>
    <col min="3" max="3" width="16" customWidth="1"/>
    <col min="4" max="4" width="9.7265625" bestFit="1" customWidth="1"/>
    <col min="5" max="5" width="13.54296875" bestFit="1" customWidth="1"/>
    <col min="6" max="6" width="16.81640625" bestFit="1" customWidth="1"/>
  </cols>
  <sheetData>
    <row r="1" spans="1:6" ht="15" x14ac:dyDescent="0.25">
      <c r="A1" t="s">
        <v>6</v>
      </c>
      <c r="B1" s="2" t="s">
        <v>17</v>
      </c>
    </row>
    <row r="3" spans="1:6" ht="15" x14ac:dyDescent="0.25">
      <c r="A3" s="5" t="str">
        <f>impressão!A4</f>
        <v>Docente</v>
      </c>
      <c r="B3">
        <f>impressão!C4</f>
        <v>0</v>
      </c>
    </row>
    <row r="4" spans="1:6" ht="15" x14ac:dyDescent="0.25">
      <c r="A4" s="5" t="str">
        <f>impressão!A6</f>
        <v>Cargo</v>
      </c>
      <c r="B4" t="str">
        <f>impressão!C6</f>
        <v>Magistério Superior</v>
      </c>
    </row>
    <row r="5" spans="1:6" x14ac:dyDescent="0.35">
      <c r="A5" s="5" t="str">
        <f>impressão!A7</f>
        <v>Regime</v>
      </c>
      <c r="B5" t="str">
        <f>impressão!C7</f>
        <v>40 DE</v>
      </c>
    </row>
    <row r="6" spans="1:6" x14ac:dyDescent="0.35">
      <c r="B6" s="1"/>
    </row>
    <row r="7" spans="1:6" x14ac:dyDescent="0.35">
      <c r="B7" s="1"/>
    </row>
    <row r="8" spans="1:6" x14ac:dyDescent="0.35">
      <c r="A8" s="5" t="s">
        <v>41</v>
      </c>
      <c r="B8">
        <f>SUM(F11:F17)</f>
        <v>0</v>
      </c>
    </row>
    <row r="10" spans="1:6" x14ac:dyDescent="0.35">
      <c r="A10" s="5" t="s">
        <v>29</v>
      </c>
      <c r="B10" s="5" t="s">
        <v>30</v>
      </c>
      <c r="C10" s="5" t="s">
        <v>44</v>
      </c>
      <c r="D10" s="5" t="s">
        <v>45</v>
      </c>
      <c r="E10" s="5" t="s">
        <v>46</v>
      </c>
      <c r="F10" s="5" t="s">
        <v>1</v>
      </c>
    </row>
    <row r="11" spans="1:6" ht="70" x14ac:dyDescent="0.35">
      <c r="A11" s="3" t="s">
        <v>86</v>
      </c>
      <c r="B11" s="3" t="s">
        <v>93</v>
      </c>
      <c r="C11" s="3" t="s">
        <v>94</v>
      </c>
      <c r="D11">
        <v>10</v>
      </c>
      <c r="F11">
        <f>D11*E11</f>
        <v>0</v>
      </c>
    </row>
    <row r="12" spans="1:6" ht="56" x14ac:dyDescent="0.35">
      <c r="A12" s="3" t="s">
        <v>87</v>
      </c>
      <c r="B12" s="3" t="s">
        <v>88</v>
      </c>
      <c r="C12" s="3" t="s">
        <v>89</v>
      </c>
      <c r="D12">
        <v>5</v>
      </c>
      <c r="F12">
        <f t="shared" ref="F12:F13" si="0">D12*E12</f>
        <v>0</v>
      </c>
    </row>
    <row r="13" spans="1:6" ht="28" x14ac:dyDescent="0.35">
      <c r="A13" s="3" t="s">
        <v>90</v>
      </c>
      <c r="B13" s="3" t="s">
        <v>91</v>
      </c>
      <c r="C13" s="3" t="s">
        <v>92</v>
      </c>
      <c r="D13">
        <v>2</v>
      </c>
      <c r="F13">
        <f t="shared" si="0"/>
        <v>0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4" workbookViewId="0">
      <pane ySplit="7" topLeftCell="A49" activePane="bottomLeft" state="frozen"/>
      <selection activeCell="A4" sqref="A4"/>
      <selection pane="bottomLeft" activeCell="E11" sqref="E11:E62"/>
    </sheetView>
  </sheetViews>
  <sheetFormatPr defaultRowHeight="14.5" x14ac:dyDescent="0.35"/>
  <cols>
    <col min="1" max="1" width="31.26953125" customWidth="1"/>
    <col min="2" max="2" width="33.453125" customWidth="1"/>
    <col min="3" max="3" width="23.7265625" customWidth="1"/>
    <col min="4" max="4" width="21.1796875" customWidth="1"/>
    <col min="5" max="5" width="13.54296875" bestFit="1" customWidth="1"/>
    <col min="6" max="6" width="16.81640625" bestFit="1" customWidth="1"/>
  </cols>
  <sheetData>
    <row r="1" spans="1:6" x14ac:dyDescent="0.35">
      <c r="A1" t="s">
        <v>7</v>
      </c>
      <c r="B1" s="2" t="s">
        <v>18</v>
      </c>
    </row>
    <row r="3" spans="1:6" ht="15" x14ac:dyDescent="0.25">
      <c r="A3" s="5" t="str">
        <f>impressão!A4</f>
        <v>Docente</v>
      </c>
      <c r="B3">
        <f>impressão!C4</f>
        <v>0</v>
      </c>
    </row>
    <row r="4" spans="1:6" ht="15" x14ac:dyDescent="0.25">
      <c r="A4" s="5" t="str">
        <f>impressão!A6</f>
        <v>Cargo</v>
      </c>
      <c r="B4" t="str">
        <f>impressão!C6</f>
        <v>Magistério Superior</v>
      </c>
    </row>
    <row r="5" spans="1:6" ht="15" x14ac:dyDescent="0.25">
      <c r="A5" s="5" t="str">
        <f>impressão!A7</f>
        <v>Regime</v>
      </c>
      <c r="B5" t="str">
        <f>impressão!C7</f>
        <v>40 DE</v>
      </c>
    </row>
    <row r="6" spans="1:6" ht="15" x14ac:dyDescent="0.25">
      <c r="B6" s="1"/>
    </row>
    <row r="7" spans="1:6" ht="15" x14ac:dyDescent="0.25">
      <c r="B7" s="1"/>
    </row>
    <row r="8" spans="1:6" x14ac:dyDescent="0.35">
      <c r="A8" s="5" t="s">
        <v>41</v>
      </c>
      <c r="B8">
        <f>SUM(F11:F60)</f>
        <v>0</v>
      </c>
    </row>
    <row r="10" spans="1:6" x14ac:dyDescent="0.35">
      <c r="A10" s="5" t="s">
        <v>29</v>
      </c>
      <c r="B10" s="5" t="s">
        <v>30</v>
      </c>
      <c r="C10" s="5" t="s">
        <v>44</v>
      </c>
      <c r="D10" s="5" t="s">
        <v>45</v>
      </c>
      <c r="E10" s="5" t="s">
        <v>46</v>
      </c>
      <c r="F10" s="5" t="s">
        <v>1</v>
      </c>
    </row>
    <row r="11" spans="1:6" x14ac:dyDescent="0.35">
      <c r="A11" s="41" t="s">
        <v>95</v>
      </c>
      <c r="B11" s="41" t="s">
        <v>96</v>
      </c>
      <c r="C11" s="4" t="s">
        <v>97</v>
      </c>
      <c r="D11">
        <v>10</v>
      </c>
      <c r="F11">
        <f>D11*E11</f>
        <v>0</v>
      </c>
    </row>
    <row r="12" spans="1:6" x14ac:dyDescent="0.35">
      <c r="A12" s="41"/>
      <c r="B12" s="41"/>
      <c r="C12" s="4" t="s">
        <v>98</v>
      </c>
      <c r="D12">
        <v>6</v>
      </c>
      <c r="F12">
        <f t="shared" ref="F12:F60" si="0">D12*E12</f>
        <v>0</v>
      </c>
    </row>
    <row r="13" spans="1:6" x14ac:dyDescent="0.35">
      <c r="A13" s="41"/>
      <c r="B13" s="41"/>
      <c r="C13" s="4" t="s">
        <v>99</v>
      </c>
      <c r="D13">
        <v>4</v>
      </c>
      <c r="F13">
        <f t="shared" si="0"/>
        <v>0</v>
      </c>
    </row>
    <row r="14" spans="1:6" x14ac:dyDescent="0.35">
      <c r="A14" s="41"/>
      <c r="B14" s="41"/>
      <c r="C14" s="4" t="s">
        <v>100</v>
      </c>
      <c r="D14">
        <v>2</v>
      </c>
      <c r="F14">
        <f t="shared" si="0"/>
        <v>0</v>
      </c>
    </row>
    <row r="15" spans="1:6" x14ac:dyDescent="0.35">
      <c r="A15" s="41" t="s">
        <v>101</v>
      </c>
      <c r="B15" s="41" t="s">
        <v>96</v>
      </c>
      <c r="C15" s="3" t="s">
        <v>102</v>
      </c>
      <c r="D15">
        <v>5</v>
      </c>
      <c r="F15">
        <f t="shared" si="0"/>
        <v>0</v>
      </c>
    </row>
    <row r="16" spans="1:6" x14ac:dyDescent="0.35">
      <c r="A16" s="41"/>
      <c r="B16" s="41"/>
      <c r="C16" s="3" t="s">
        <v>103</v>
      </c>
      <c r="D16">
        <v>3</v>
      </c>
      <c r="F16">
        <f t="shared" si="0"/>
        <v>0</v>
      </c>
    </row>
    <row r="17" spans="1:6" x14ac:dyDescent="0.35">
      <c r="A17" s="41"/>
      <c r="B17" s="41"/>
      <c r="C17" s="3" t="s">
        <v>104</v>
      </c>
      <c r="D17">
        <v>2</v>
      </c>
      <c r="F17">
        <f t="shared" si="0"/>
        <v>0</v>
      </c>
    </row>
    <row r="18" spans="1:6" x14ac:dyDescent="0.35">
      <c r="A18" s="41"/>
      <c r="B18" s="41"/>
      <c r="C18" s="3" t="s">
        <v>105</v>
      </c>
      <c r="D18">
        <v>1</v>
      </c>
      <c r="F18">
        <f t="shared" si="0"/>
        <v>0</v>
      </c>
    </row>
    <row r="19" spans="1:6" x14ac:dyDescent="0.35">
      <c r="A19" s="41" t="s">
        <v>106</v>
      </c>
      <c r="B19" s="41" t="s">
        <v>96</v>
      </c>
      <c r="C19" s="3" t="s">
        <v>97</v>
      </c>
      <c r="D19">
        <v>10</v>
      </c>
      <c r="F19">
        <f t="shared" si="0"/>
        <v>0</v>
      </c>
    </row>
    <row r="20" spans="1:6" x14ac:dyDescent="0.35">
      <c r="A20" s="41"/>
      <c r="B20" s="41"/>
      <c r="C20" s="3" t="s">
        <v>98</v>
      </c>
      <c r="D20">
        <v>6</v>
      </c>
      <c r="F20">
        <f t="shared" si="0"/>
        <v>0</v>
      </c>
    </row>
    <row r="21" spans="1:6" x14ac:dyDescent="0.35">
      <c r="A21" s="41"/>
      <c r="B21" s="41"/>
      <c r="C21" s="3" t="s">
        <v>99</v>
      </c>
      <c r="D21">
        <v>4</v>
      </c>
      <c r="F21">
        <f t="shared" si="0"/>
        <v>0</v>
      </c>
    </row>
    <row r="22" spans="1:6" x14ac:dyDescent="0.35">
      <c r="A22" s="41"/>
      <c r="B22" s="41"/>
      <c r="C22" s="3" t="s">
        <v>107</v>
      </c>
      <c r="D22">
        <v>2</v>
      </c>
      <c r="F22">
        <f t="shared" si="0"/>
        <v>0</v>
      </c>
    </row>
    <row r="23" spans="1:6" x14ac:dyDescent="0.35">
      <c r="A23" s="41" t="s">
        <v>108</v>
      </c>
      <c r="B23" s="41" t="s">
        <v>96</v>
      </c>
      <c r="C23" s="3" t="s">
        <v>102</v>
      </c>
      <c r="D23">
        <v>5</v>
      </c>
      <c r="F23">
        <f t="shared" si="0"/>
        <v>0</v>
      </c>
    </row>
    <row r="24" spans="1:6" x14ac:dyDescent="0.35">
      <c r="A24" s="41"/>
      <c r="B24" s="41"/>
      <c r="C24" s="3" t="s">
        <v>103</v>
      </c>
      <c r="D24">
        <v>3</v>
      </c>
      <c r="F24">
        <f t="shared" si="0"/>
        <v>0</v>
      </c>
    </row>
    <row r="25" spans="1:6" x14ac:dyDescent="0.35">
      <c r="A25" s="41"/>
      <c r="B25" s="41"/>
      <c r="C25" s="3" t="s">
        <v>104</v>
      </c>
      <c r="D25">
        <v>2</v>
      </c>
      <c r="F25">
        <f t="shared" si="0"/>
        <v>0</v>
      </c>
    </row>
    <row r="26" spans="1:6" x14ac:dyDescent="0.35">
      <c r="A26" s="41"/>
      <c r="B26" s="41"/>
      <c r="C26" s="3" t="s">
        <v>105</v>
      </c>
      <c r="D26">
        <v>1</v>
      </c>
      <c r="F26">
        <f t="shared" si="0"/>
        <v>0</v>
      </c>
    </row>
    <row r="27" spans="1:6" x14ac:dyDescent="0.35">
      <c r="A27" s="41" t="s">
        <v>109</v>
      </c>
      <c r="B27" s="41" t="s">
        <v>96</v>
      </c>
      <c r="C27" s="3" t="s">
        <v>102</v>
      </c>
      <c r="D27">
        <v>5</v>
      </c>
      <c r="F27">
        <f t="shared" si="0"/>
        <v>0</v>
      </c>
    </row>
    <row r="28" spans="1:6" x14ac:dyDescent="0.35">
      <c r="A28" s="41"/>
      <c r="B28" s="41"/>
      <c r="C28" s="3" t="s">
        <v>103</v>
      </c>
      <c r="D28">
        <v>3</v>
      </c>
      <c r="F28">
        <f t="shared" si="0"/>
        <v>0</v>
      </c>
    </row>
    <row r="29" spans="1:6" x14ac:dyDescent="0.35">
      <c r="A29" s="41"/>
      <c r="B29" s="41"/>
      <c r="C29" s="3" t="s">
        <v>104</v>
      </c>
      <c r="D29">
        <v>2</v>
      </c>
      <c r="F29">
        <f t="shared" si="0"/>
        <v>0</v>
      </c>
    </row>
    <row r="30" spans="1:6" x14ac:dyDescent="0.35">
      <c r="A30" s="41"/>
      <c r="B30" s="41"/>
      <c r="C30" s="3" t="s">
        <v>105</v>
      </c>
      <c r="D30">
        <v>1</v>
      </c>
      <c r="F30">
        <f t="shared" si="0"/>
        <v>0</v>
      </c>
    </row>
    <row r="31" spans="1:6" x14ac:dyDescent="0.35">
      <c r="A31" s="41" t="s">
        <v>110</v>
      </c>
      <c r="B31" s="41" t="s">
        <v>96</v>
      </c>
      <c r="C31" s="3" t="s">
        <v>111</v>
      </c>
      <c r="D31">
        <v>1.5</v>
      </c>
      <c r="F31">
        <f t="shared" si="0"/>
        <v>0</v>
      </c>
    </row>
    <row r="32" spans="1:6" x14ac:dyDescent="0.35">
      <c r="A32" s="41"/>
      <c r="B32" s="41"/>
      <c r="C32" s="3" t="s">
        <v>112</v>
      </c>
      <c r="D32">
        <v>1</v>
      </c>
      <c r="F32">
        <f t="shared" si="0"/>
        <v>0</v>
      </c>
    </row>
    <row r="33" spans="1:6" x14ac:dyDescent="0.35">
      <c r="A33" s="41"/>
      <c r="B33" s="41"/>
      <c r="C33" s="3" t="s">
        <v>113</v>
      </c>
      <c r="D33">
        <v>0.5</v>
      </c>
      <c r="F33">
        <f t="shared" si="0"/>
        <v>0</v>
      </c>
    </row>
    <row r="34" spans="1:6" x14ac:dyDescent="0.35">
      <c r="A34" s="41" t="s">
        <v>114</v>
      </c>
      <c r="B34" s="42" t="s">
        <v>150</v>
      </c>
      <c r="C34" s="3" t="s">
        <v>116</v>
      </c>
      <c r="D34">
        <v>4</v>
      </c>
      <c r="F34">
        <f t="shared" si="0"/>
        <v>0</v>
      </c>
    </row>
    <row r="35" spans="1:6" x14ac:dyDescent="0.35">
      <c r="A35" s="41"/>
      <c r="B35" s="42"/>
      <c r="C35" s="3" t="s">
        <v>117</v>
      </c>
      <c r="D35">
        <v>2</v>
      </c>
      <c r="F35">
        <f t="shared" si="0"/>
        <v>0</v>
      </c>
    </row>
    <row r="36" spans="1:6" x14ac:dyDescent="0.35">
      <c r="A36" s="41"/>
      <c r="B36" s="42"/>
      <c r="C36" s="3" t="s">
        <v>118</v>
      </c>
      <c r="D36">
        <v>1</v>
      </c>
      <c r="F36">
        <f t="shared" si="0"/>
        <v>0</v>
      </c>
    </row>
    <row r="37" spans="1:6" x14ac:dyDescent="0.35">
      <c r="A37" s="41"/>
      <c r="B37" s="42"/>
      <c r="C37" s="3" t="s">
        <v>119</v>
      </c>
      <c r="D37">
        <v>0.5</v>
      </c>
      <c r="F37">
        <f t="shared" si="0"/>
        <v>0</v>
      </c>
    </row>
    <row r="38" spans="1:6" x14ac:dyDescent="0.35">
      <c r="A38" s="41" t="s">
        <v>120</v>
      </c>
      <c r="B38" s="42" t="s">
        <v>150</v>
      </c>
      <c r="C38" s="3" t="s">
        <v>121</v>
      </c>
      <c r="D38">
        <v>3</v>
      </c>
      <c r="F38">
        <f t="shared" si="0"/>
        <v>0</v>
      </c>
    </row>
    <row r="39" spans="1:6" x14ac:dyDescent="0.35">
      <c r="A39" s="41"/>
      <c r="B39" s="42"/>
      <c r="C39" s="3" t="s">
        <v>122</v>
      </c>
      <c r="D39">
        <v>2</v>
      </c>
      <c r="F39">
        <f t="shared" si="0"/>
        <v>0</v>
      </c>
    </row>
    <row r="40" spans="1:6" x14ac:dyDescent="0.35">
      <c r="A40" s="41"/>
      <c r="B40" s="42"/>
      <c r="C40" s="3" t="s">
        <v>118</v>
      </c>
      <c r="D40">
        <v>1</v>
      </c>
      <c r="F40">
        <f t="shared" si="0"/>
        <v>0</v>
      </c>
    </row>
    <row r="41" spans="1:6" x14ac:dyDescent="0.35">
      <c r="A41" s="41"/>
      <c r="B41" s="42"/>
      <c r="C41" s="3" t="s">
        <v>119</v>
      </c>
      <c r="D41">
        <v>0.5</v>
      </c>
      <c r="F41">
        <f t="shared" si="0"/>
        <v>0</v>
      </c>
    </row>
    <row r="42" spans="1:6" ht="28" x14ac:dyDescent="0.35">
      <c r="A42" s="3" t="s">
        <v>123</v>
      </c>
      <c r="B42" s="3" t="s">
        <v>124</v>
      </c>
      <c r="C42" s="3" t="s">
        <v>75</v>
      </c>
      <c r="D42">
        <v>5</v>
      </c>
      <c r="F42">
        <f t="shared" si="0"/>
        <v>0</v>
      </c>
    </row>
    <row r="43" spans="1:6" ht="42" x14ac:dyDescent="0.35">
      <c r="A43" s="3" t="s">
        <v>125</v>
      </c>
      <c r="B43" s="3" t="s">
        <v>126</v>
      </c>
      <c r="C43" s="3" t="s">
        <v>127</v>
      </c>
      <c r="D43">
        <v>2</v>
      </c>
      <c r="F43">
        <f t="shared" si="0"/>
        <v>0</v>
      </c>
    </row>
    <row r="44" spans="1:6" ht="30" x14ac:dyDescent="0.25">
      <c r="A44" s="3" t="s">
        <v>128</v>
      </c>
      <c r="B44" s="3" t="s">
        <v>129</v>
      </c>
      <c r="C44" s="3" t="s">
        <v>77</v>
      </c>
      <c r="D44">
        <v>10</v>
      </c>
      <c r="F44">
        <f t="shared" si="0"/>
        <v>0</v>
      </c>
    </row>
    <row r="45" spans="1:6" ht="70" x14ac:dyDescent="0.35">
      <c r="A45" s="3" t="s">
        <v>130</v>
      </c>
      <c r="B45" s="3" t="s">
        <v>131</v>
      </c>
      <c r="C45" s="3" t="s">
        <v>132</v>
      </c>
      <c r="D45">
        <v>3</v>
      </c>
      <c r="F45">
        <f t="shared" si="0"/>
        <v>0</v>
      </c>
    </row>
    <row r="46" spans="1:6" ht="112" x14ac:dyDescent="0.35">
      <c r="A46" s="3" t="s">
        <v>133</v>
      </c>
      <c r="B46" s="3" t="s">
        <v>134</v>
      </c>
      <c r="C46" s="3" t="s">
        <v>132</v>
      </c>
      <c r="D46">
        <v>3</v>
      </c>
      <c r="F46">
        <f t="shared" si="0"/>
        <v>0</v>
      </c>
    </row>
    <row r="47" spans="1:6" ht="56" x14ac:dyDescent="0.35">
      <c r="A47" s="3" t="s">
        <v>135</v>
      </c>
      <c r="B47" s="3" t="s">
        <v>136</v>
      </c>
      <c r="C47" s="3" t="s">
        <v>77</v>
      </c>
      <c r="D47">
        <v>10</v>
      </c>
      <c r="F47">
        <f t="shared" si="0"/>
        <v>0</v>
      </c>
    </row>
    <row r="48" spans="1:6" ht="56" x14ac:dyDescent="0.35">
      <c r="A48" s="3" t="s">
        <v>137</v>
      </c>
      <c r="B48" s="3" t="s">
        <v>138</v>
      </c>
      <c r="C48" s="3" t="s">
        <v>75</v>
      </c>
      <c r="D48">
        <v>5</v>
      </c>
      <c r="F48">
        <f t="shared" si="0"/>
        <v>0</v>
      </c>
    </row>
    <row r="49" spans="1:6" x14ac:dyDescent="0.35">
      <c r="A49" s="41" t="s">
        <v>139</v>
      </c>
      <c r="B49" s="41" t="s">
        <v>140</v>
      </c>
      <c r="C49" s="3" t="s">
        <v>141</v>
      </c>
      <c r="D49">
        <v>1.5</v>
      </c>
      <c r="F49">
        <f t="shared" si="0"/>
        <v>0</v>
      </c>
    </row>
    <row r="50" spans="1:6" x14ac:dyDescent="0.35">
      <c r="A50" s="41"/>
      <c r="B50" s="41"/>
      <c r="C50" s="3" t="s">
        <v>112</v>
      </c>
      <c r="D50">
        <v>1</v>
      </c>
      <c r="F50">
        <f t="shared" si="0"/>
        <v>0</v>
      </c>
    </row>
    <row r="51" spans="1:6" x14ac:dyDescent="0.35">
      <c r="A51" s="41"/>
      <c r="B51" s="41"/>
      <c r="C51" s="3" t="s">
        <v>142</v>
      </c>
      <c r="D51">
        <v>0.5</v>
      </c>
      <c r="F51">
        <f t="shared" si="0"/>
        <v>0</v>
      </c>
    </row>
    <row r="52" spans="1:6" x14ac:dyDescent="0.35">
      <c r="A52" s="41" t="s">
        <v>143</v>
      </c>
      <c r="B52" s="41" t="s">
        <v>140</v>
      </c>
      <c r="C52" s="3" t="s">
        <v>141</v>
      </c>
      <c r="D52">
        <v>1.5</v>
      </c>
      <c r="F52">
        <f t="shared" si="0"/>
        <v>0</v>
      </c>
    </row>
    <row r="53" spans="1:6" x14ac:dyDescent="0.35">
      <c r="A53" s="41"/>
      <c r="B53" s="41"/>
      <c r="C53" s="3" t="s">
        <v>112</v>
      </c>
      <c r="D53">
        <v>1</v>
      </c>
      <c r="F53">
        <f t="shared" si="0"/>
        <v>0</v>
      </c>
    </row>
    <row r="54" spans="1:6" x14ac:dyDescent="0.35">
      <c r="A54" s="41"/>
      <c r="B54" s="41"/>
      <c r="C54" s="3" t="s">
        <v>142</v>
      </c>
      <c r="D54">
        <v>0.5</v>
      </c>
      <c r="F54">
        <f t="shared" si="0"/>
        <v>0</v>
      </c>
    </row>
    <row r="55" spans="1:6" x14ac:dyDescent="0.35">
      <c r="A55" s="41" t="s">
        <v>144</v>
      </c>
      <c r="B55" s="41" t="s">
        <v>140</v>
      </c>
      <c r="C55" s="3" t="s">
        <v>141</v>
      </c>
      <c r="D55">
        <v>1.5</v>
      </c>
      <c r="F55">
        <f t="shared" si="0"/>
        <v>0</v>
      </c>
    </row>
    <row r="56" spans="1:6" x14ac:dyDescent="0.35">
      <c r="A56" s="41"/>
      <c r="B56" s="41"/>
      <c r="C56" s="3" t="s">
        <v>112</v>
      </c>
      <c r="D56">
        <v>1</v>
      </c>
      <c r="F56">
        <f t="shared" si="0"/>
        <v>0</v>
      </c>
    </row>
    <row r="57" spans="1:6" x14ac:dyDescent="0.35">
      <c r="A57" s="41"/>
      <c r="B57" s="41"/>
      <c r="C57" s="3" t="s">
        <v>145</v>
      </c>
      <c r="D57">
        <v>0.5</v>
      </c>
      <c r="F57">
        <f t="shared" si="0"/>
        <v>0</v>
      </c>
    </row>
    <row r="58" spans="1:6" x14ac:dyDescent="0.35">
      <c r="A58" s="41" t="s">
        <v>146</v>
      </c>
      <c r="B58" s="41" t="s">
        <v>140</v>
      </c>
      <c r="C58" s="3" t="s">
        <v>147</v>
      </c>
      <c r="D58">
        <v>5</v>
      </c>
      <c r="F58">
        <f t="shared" si="0"/>
        <v>0</v>
      </c>
    </row>
    <row r="59" spans="1:6" x14ac:dyDescent="0.35">
      <c r="A59" s="41"/>
      <c r="B59" s="41"/>
      <c r="C59" s="3" t="s">
        <v>148</v>
      </c>
      <c r="D59">
        <v>3</v>
      </c>
      <c r="F59">
        <f t="shared" si="0"/>
        <v>0</v>
      </c>
    </row>
    <row r="60" spans="1:6" x14ac:dyDescent="0.35">
      <c r="A60" s="41"/>
      <c r="B60" s="41"/>
      <c r="C60" s="3" t="s">
        <v>149</v>
      </c>
      <c r="D60">
        <v>2</v>
      </c>
      <c r="F60">
        <f t="shared" si="0"/>
        <v>0</v>
      </c>
    </row>
  </sheetData>
  <mergeCells count="24">
    <mergeCell ref="B55:B57"/>
    <mergeCell ref="A34:A37"/>
    <mergeCell ref="A31:A33"/>
    <mergeCell ref="B34:B37"/>
    <mergeCell ref="B38:B41"/>
    <mergeCell ref="A52:A54"/>
    <mergeCell ref="B52:B54"/>
    <mergeCell ref="B31:B33"/>
    <mergeCell ref="A11:A14"/>
    <mergeCell ref="A58:A60"/>
    <mergeCell ref="B58:B60"/>
    <mergeCell ref="B11:B14"/>
    <mergeCell ref="A15:A18"/>
    <mergeCell ref="B15:B18"/>
    <mergeCell ref="A19:A22"/>
    <mergeCell ref="B19:B22"/>
    <mergeCell ref="A23:A26"/>
    <mergeCell ref="B23:B26"/>
    <mergeCell ref="A27:A30"/>
    <mergeCell ref="B27:B30"/>
    <mergeCell ref="A49:A51"/>
    <mergeCell ref="B49:B51"/>
    <mergeCell ref="A38:A41"/>
    <mergeCell ref="A55:A57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1"/>
  <sheetViews>
    <sheetView workbookViewId="0">
      <selection activeCell="F12" sqref="F12"/>
    </sheetView>
  </sheetViews>
  <sheetFormatPr defaultRowHeight="14.5" x14ac:dyDescent="0.35"/>
  <cols>
    <col min="1" max="1" width="19.26953125" bestFit="1" customWidth="1"/>
    <col min="2" max="2" width="41.54296875" customWidth="1"/>
    <col min="3" max="3" width="14.453125" bestFit="1" customWidth="1"/>
    <col min="4" max="4" width="9.7265625" bestFit="1" customWidth="1"/>
    <col min="5" max="5" width="13.54296875" bestFit="1" customWidth="1"/>
    <col min="6" max="6" width="16.81640625" bestFit="1" customWidth="1"/>
  </cols>
  <sheetData>
    <row r="1" spans="1:6" x14ac:dyDescent="0.35">
      <c r="A1" t="s">
        <v>8</v>
      </c>
      <c r="B1" s="2" t="s">
        <v>19</v>
      </c>
    </row>
    <row r="3" spans="1:6" ht="15" x14ac:dyDescent="0.25">
      <c r="A3" s="5" t="str">
        <f>impressão!A4</f>
        <v>Docente</v>
      </c>
      <c r="B3">
        <f>impressão!C4</f>
        <v>0</v>
      </c>
    </row>
    <row r="4" spans="1:6" ht="15" x14ac:dyDescent="0.25">
      <c r="A4" s="5" t="str">
        <f>impressão!A6</f>
        <v>Cargo</v>
      </c>
      <c r="B4" t="str">
        <f>impressão!C6</f>
        <v>Magistério Superior</v>
      </c>
    </row>
    <row r="5" spans="1:6" x14ac:dyDescent="0.35">
      <c r="A5" s="5" t="str">
        <f>impressão!A7</f>
        <v>Regime</v>
      </c>
      <c r="B5" t="str">
        <f>impressão!C7</f>
        <v>40 DE</v>
      </c>
    </row>
    <row r="6" spans="1:6" x14ac:dyDescent="0.35">
      <c r="B6" s="1"/>
    </row>
    <row r="7" spans="1:6" x14ac:dyDescent="0.35">
      <c r="B7" s="1"/>
    </row>
    <row r="8" spans="1:6" x14ac:dyDescent="0.35">
      <c r="A8" s="5" t="s">
        <v>41</v>
      </c>
      <c r="B8">
        <f>SUM(F11:F18)</f>
        <v>0</v>
      </c>
    </row>
    <row r="10" spans="1:6" x14ac:dyDescent="0.35">
      <c r="A10" s="5" t="s">
        <v>29</v>
      </c>
      <c r="B10" s="5" t="s">
        <v>30</v>
      </c>
      <c r="C10" s="5" t="s">
        <v>44</v>
      </c>
      <c r="D10" s="5" t="s">
        <v>45</v>
      </c>
      <c r="E10" s="5" t="s">
        <v>46</v>
      </c>
      <c r="F10" s="5" t="s">
        <v>1</v>
      </c>
    </row>
    <row r="11" spans="1:6" ht="28" x14ac:dyDescent="0.35">
      <c r="A11" s="3" t="s">
        <v>151</v>
      </c>
      <c r="B11" s="3" t="s">
        <v>152</v>
      </c>
      <c r="C11" s="3" t="s">
        <v>75</v>
      </c>
      <c r="D11">
        <v>5</v>
      </c>
      <c r="F11">
        <f>E11*D11</f>
        <v>0</v>
      </c>
    </row>
  </sheetData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Dados docente</vt:lpstr>
      <vt:lpstr>impressão</vt:lpstr>
      <vt:lpstr>Grupo I - ensino</vt:lpstr>
      <vt:lpstr>Grupo II - orientação</vt:lpstr>
      <vt:lpstr>Grupo III - Bancas</vt:lpstr>
      <vt:lpstr>Grupo IV - Cursos e estágios</vt:lpstr>
      <vt:lpstr>Grupo V - Pesquisa</vt:lpstr>
      <vt:lpstr>Grupo VI - Produção</vt:lpstr>
      <vt:lpstr>Grupo VII - Extensão</vt:lpstr>
      <vt:lpstr>Grupo VIII - Gestão</vt:lpstr>
      <vt:lpstr>não mexer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</dc:creator>
  <cp:lastModifiedBy>Emanuel Maia</cp:lastModifiedBy>
  <cp:lastPrinted>2014-02-10T02:40:32Z</cp:lastPrinted>
  <dcterms:created xsi:type="dcterms:W3CDTF">2013-12-31T13:31:32Z</dcterms:created>
  <dcterms:modified xsi:type="dcterms:W3CDTF">2015-11-27T20:11:13Z</dcterms:modified>
</cp:coreProperties>
</file>